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TToomey\Desktop\Availabilities\Avail NP for Website\"/>
    </mc:Choice>
  </mc:AlternateContent>
  <xr:revisionPtr revIDLastSave="0" documentId="8_{EA4CFBD5-C207-417F-AB83-A9CD471F2ED4}" xr6:coauthVersionLast="47" xr6:coauthVersionMax="47" xr10:uidLastSave="{00000000-0000-0000-0000-000000000000}"/>
  <bookViews>
    <workbookView xWindow="3810" yWindow="1440" windowWidth="27495" windowHeight="17115" tabRatio="921" activeTab="1" xr2:uid="{00000000-000D-0000-FFFF-FFFF00000000}"/>
  </bookViews>
  <sheets>
    <sheet name="Program Sheet" sheetId="10" r:id="rId1"/>
    <sheet name="2026 Program" sheetId="8" r:id="rId2"/>
    <sheet name="Rack Info" sheetId="3" r:id="rId3"/>
    <sheet name="Rack Calculator" sheetId="9" r:id="rId4"/>
  </sheets>
  <definedNames>
    <definedName name="_xlnm._FilterDatabase" localSheetId="1" hidden="1">'2026 Program'!$A$2:$J$73</definedName>
    <definedName name="_xlnm.Print_Area" localSheetId="3">'Rack Calculator'!$A$1:$D$39</definedName>
    <definedName name="_xlnm.Print_Titles" localSheetId="1">'2026 Program'!$2:$2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9" l="1"/>
  <c r="C30" i="9"/>
  <c r="D30" i="9" s="1"/>
  <c r="C29" i="9"/>
  <c r="D29" i="9" s="1"/>
  <c r="C28" i="9"/>
  <c r="D28" i="9" s="1"/>
  <c r="C27" i="9"/>
  <c r="D27" i="9" s="1"/>
  <c r="C26" i="9"/>
  <c r="D26" i="9" s="1"/>
  <c r="D24" i="9"/>
  <c r="D23" i="9"/>
  <c r="C22" i="9"/>
  <c r="D22" i="9" s="1"/>
  <c r="C14" i="9"/>
  <c r="D14" i="9" s="1"/>
  <c r="C13" i="9"/>
  <c r="D13" i="9" s="1"/>
  <c r="C12" i="9"/>
  <c r="D12" i="9" s="1"/>
  <c r="C11" i="9"/>
  <c r="D11" i="9" s="1"/>
  <c r="D10" i="9"/>
  <c r="C9" i="9"/>
  <c r="D9" i="9" s="1"/>
  <c r="C8" i="9"/>
  <c r="D8" i="9" s="1"/>
  <c r="C7" i="9"/>
  <c r="D7" i="9" s="1"/>
  <c r="D6" i="9"/>
  <c r="C5" i="9"/>
  <c r="D5" i="9" s="1"/>
  <c r="D4" i="9"/>
  <c r="D31" i="9" l="1"/>
  <c r="D15" i="9"/>
</calcChain>
</file>

<file path=xl/sharedStrings.xml><?xml version="1.0" encoding="utf-8"?>
<sst xmlns="http://schemas.openxmlformats.org/spreadsheetml/2006/main" count="367" uniqueCount="179">
  <si>
    <t>Qty</t>
  </si>
  <si>
    <t>Form</t>
  </si>
  <si>
    <t>Plant</t>
  </si>
  <si>
    <t>Grade</t>
  </si>
  <si>
    <t>Ship Units</t>
  </si>
  <si>
    <t>Min</t>
  </si>
  <si>
    <t xml:space="preserve">#2 BUSH      </t>
  </si>
  <si>
    <t xml:space="preserve">ADENIUM OBESUM 'ASSORTED'                         </t>
  </si>
  <si>
    <t xml:space="preserve">12-14"    </t>
  </si>
  <si>
    <t xml:space="preserve">6" BUSH      </t>
  </si>
  <si>
    <t xml:space="preserve">#10 TREL     </t>
  </si>
  <si>
    <t xml:space="preserve">BOUGAINVILLEA  ASSORTED                           </t>
  </si>
  <si>
    <t xml:space="preserve">60-66"    </t>
  </si>
  <si>
    <t xml:space="preserve">#15 TREL     </t>
  </si>
  <si>
    <t xml:space="preserve">#2 STD       </t>
  </si>
  <si>
    <t xml:space="preserve">28-30"    </t>
  </si>
  <si>
    <t xml:space="preserve">#2 TREL      </t>
  </si>
  <si>
    <t xml:space="preserve">22-24"    </t>
  </si>
  <si>
    <t xml:space="preserve">#25 TREL     </t>
  </si>
  <si>
    <t xml:space="preserve">78-84"    </t>
  </si>
  <si>
    <t xml:space="preserve">#5 TREL      </t>
  </si>
  <si>
    <t xml:space="preserve">42-48"    </t>
  </si>
  <si>
    <t xml:space="preserve">#7 BUSH      </t>
  </si>
  <si>
    <t xml:space="preserve">18-21"    </t>
  </si>
  <si>
    <t xml:space="preserve">10-12"    </t>
  </si>
  <si>
    <t xml:space="preserve">#25 STD      </t>
  </si>
  <si>
    <t xml:space="preserve">#7 STD       </t>
  </si>
  <si>
    <t xml:space="preserve">48-54"    </t>
  </si>
  <si>
    <t xml:space="preserve">#2           </t>
  </si>
  <si>
    <t xml:space="preserve">EUGENIA PANICULATA 'GLOBULUS'                     </t>
  </si>
  <si>
    <t xml:space="preserve">POMPOM    </t>
  </si>
  <si>
    <t xml:space="preserve">1 TIER    </t>
  </si>
  <si>
    <t xml:space="preserve">2 TIER    </t>
  </si>
  <si>
    <t xml:space="preserve">CONE      </t>
  </si>
  <si>
    <t xml:space="preserve">GLOBE     </t>
  </si>
  <si>
    <t xml:space="preserve">SPIRAL    </t>
  </si>
  <si>
    <t xml:space="preserve">#3           </t>
  </si>
  <si>
    <t xml:space="preserve">3 TIER    </t>
  </si>
  <si>
    <t xml:space="preserve">#7           </t>
  </si>
  <si>
    <t xml:space="preserve">#1 TRELLIS   </t>
  </si>
  <si>
    <t xml:space="preserve">MANDEVILLA   ASSORTED                             </t>
  </si>
  <si>
    <t xml:space="preserve">#1.5 STD     </t>
  </si>
  <si>
    <t xml:space="preserve">#5 STD       </t>
  </si>
  <si>
    <t xml:space="preserve">10" HB       </t>
  </si>
  <si>
    <t xml:space="preserve">12" HB       </t>
  </si>
  <si>
    <t xml:space="preserve">MANDEVILLA (PINK)                                 </t>
  </si>
  <si>
    <t xml:space="preserve">MANDEVILLA (RED)                                  </t>
  </si>
  <si>
    <t xml:space="preserve">MANDEVILLA (WHITE)                                </t>
  </si>
  <si>
    <t>NOTES</t>
  </si>
  <si>
    <t>DISCLAIMER</t>
  </si>
  <si>
    <t>PACKING</t>
  </si>
  <si>
    <t>PROGRAM DATES</t>
  </si>
  <si>
    <t>TOP03</t>
  </si>
  <si>
    <t xml:space="preserve">4 SHELF RACKS: </t>
  </si>
  <si>
    <t>6" DESERT ROSE BUSH</t>
  </si>
  <si>
    <t>#2 DESERT ROSE BUSH</t>
  </si>
  <si>
    <t>#1 THAI DESERT ROSE</t>
  </si>
  <si>
    <t>10" DIPLADENIA HB</t>
  </si>
  <si>
    <t xml:space="preserve">3 SHELF RACKS: </t>
  </si>
  <si>
    <t xml:space="preserve">2 SHELF RACKS: </t>
  </si>
  <si>
    <t>#7 Bougainvillea Bush only sold in full rack quantities (27 pots)</t>
  </si>
  <si>
    <t>#1.5 Mandevilla Std Patio Tree only sold in full rack quantities (90 pots)</t>
  </si>
  <si>
    <t>No cancellations within 10 business days of ship week</t>
  </si>
  <si>
    <r>
      <t xml:space="preserve">#7 BOUGAINVILLEA BUSH </t>
    </r>
    <r>
      <rPr>
        <b/>
        <sz val="11"/>
        <color theme="1"/>
        <rFont val="Calibri"/>
        <family val="2"/>
        <scheme val="minor"/>
      </rPr>
      <t>ONLY</t>
    </r>
  </si>
  <si>
    <r>
      <t xml:space="preserve">#1.5 MANDE/DIP STD PATIO TREE </t>
    </r>
    <r>
      <rPr>
        <b/>
        <sz val="11"/>
        <color theme="1"/>
        <rFont val="Calibri"/>
        <family val="2"/>
        <scheme val="minor"/>
      </rPr>
      <t>ONLY</t>
    </r>
  </si>
  <si>
    <t>#1 MANDEVILLA TRELLLIS</t>
  </si>
  <si>
    <t>10" BOUGAINVILLEA  HB</t>
  </si>
  <si>
    <t xml:space="preserve">          </t>
  </si>
  <si>
    <t xml:space="preserve">34-40"    </t>
  </si>
  <si>
    <t xml:space="preserve">DIPLADENIA 'WHITE'                                </t>
  </si>
  <si>
    <t xml:space="preserve">DIPLADENIA 'RED'                                  </t>
  </si>
  <si>
    <t xml:space="preserve">DIPLADENIA 'PINK'                                 </t>
  </si>
  <si>
    <t xml:space="preserve">DIPLADENIA 'ASSORTED'                             </t>
  </si>
  <si>
    <t xml:space="preserve">COMBO     </t>
  </si>
  <si>
    <t xml:space="preserve">#15 STD      </t>
  </si>
  <si>
    <t xml:space="preserve">PREMIUM   </t>
  </si>
  <si>
    <t xml:space="preserve">#1 BUSH      </t>
  </si>
  <si>
    <t xml:space="preserve">12" DIPLADENIA HB </t>
  </si>
  <si>
    <t>Per Shelf</t>
  </si>
  <si>
    <t>1 item per shelf, can mix with other shelves of 4 shelf racked material</t>
  </si>
  <si>
    <t>Total Per Rack</t>
  </si>
  <si>
    <t xml:space="preserve">MANDEVILLA (YELLOW)                                </t>
  </si>
  <si>
    <t xml:space="preserve">MANDEVILLA (RED)                                </t>
  </si>
  <si>
    <t xml:space="preserve">MANDEVILLA (WHITE)                                 </t>
  </si>
  <si>
    <t xml:space="preserve">MANDEVILLA (CORAL)                                </t>
  </si>
  <si>
    <t xml:space="preserve">MANDEVILLA   (PINK)                             </t>
  </si>
  <si>
    <t xml:space="preserve">MANDEVILLA   (RED)                             </t>
  </si>
  <si>
    <t xml:space="preserve">MANDEVILLA  (WHITE)                             </t>
  </si>
  <si>
    <t>#2 MANDEVILLA TRELLIS</t>
  </si>
  <si>
    <t>#2 BOUGAINVILLEA TRELLIS</t>
  </si>
  <si>
    <t>FULL RACK ONLY</t>
  </si>
  <si>
    <t>Rack Total</t>
  </si>
  <si>
    <t># Shelves</t>
  </si>
  <si>
    <t>Full Rack Only</t>
  </si>
  <si>
    <t>Ethylene Blocker: $195/jug</t>
  </si>
  <si>
    <t>Prebooked Bougainvillea will be Stage 2/early Stage 3 bloom cycle for out of FL shipments</t>
  </si>
  <si>
    <t xml:space="preserve">#2 GLOBE EUGENIA PANICULATA 'GLOBULUS'   </t>
  </si>
  <si>
    <t>#2 1 TIER EUGENIA PANICULATA 'GLOBULUS'</t>
  </si>
  <si>
    <t>#2 CONE EUGENIA PANICULATA 'GLOBULUS'</t>
  </si>
  <si>
    <t>#2 2 TIER EUGENIA PANICULATA 'GLOBULUS'</t>
  </si>
  <si>
    <t>#2 SPIRAL EUGENIA PANICULATA 'GLOBULUS'</t>
  </si>
  <si>
    <t>#3 POM EUGENIA PANICULATA 'GLOBULUS'</t>
  </si>
  <si>
    <t>#3</t>
  </si>
  <si>
    <t>LAGERSTROEMIA 'GREATMYRTLE' ASSORTED</t>
  </si>
  <si>
    <t>#3 LAGERSTROEMIA 'GREATMYRTLE' ASSORTED</t>
  </si>
  <si>
    <t>Boug Grower's Choice Std Combo #2, #7, #15: Red, Purple, Gold or Red, Purple, Pink/White</t>
  </si>
  <si>
    <t xml:space="preserve">BOUGAINVILLEA  GROWERS CHOICE   PATIO TREE             </t>
  </si>
  <si>
    <t xml:space="preserve">BOUGAINVILLEA  GROWERS CHOICE   PATIO TREE                 </t>
  </si>
  <si>
    <t xml:space="preserve">BOUGAINVILLEA  ASSORTED       PATIO TREE                    </t>
  </si>
  <si>
    <t>68-72"</t>
  </si>
  <si>
    <t xml:space="preserve">BOUGAINVILLEA  ASSORTED       PATIO TREE                  </t>
  </si>
  <si>
    <t xml:space="preserve">MANDEVILLA   ASSORTED    PATIO TREE                       </t>
  </si>
  <si>
    <t xml:space="preserve">MANDEVILLA   (PINK)           PATIO TREE                      </t>
  </si>
  <si>
    <t xml:space="preserve">MANDEVILLA   (RED)             PATIO TREE                </t>
  </si>
  <si>
    <t xml:space="preserve">MANDEVILLA   (WHITE)        PATIO TREE                    </t>
  </si>
  <si>
    <t xml:space="preserve">MANDEVILLA   ASSORTED           PATIO TREE                  </t>
  </si>
  <si>
    <t xml:space="preserve">MANDEVILLA (RED)                      PATIO TREE          </t>
  </si>
  <si>
    <t xml:space="preserve">MANDEVILLA (YELLOW)               PATIO TREE                </t>
  </si>
  <si>
    <t>#2 STD MANDE/DIP PATIO TREE</t>
  </si>
  <si>
    <t>#2 STD BOUGAINVILLEA PATIO TREE</t>
  </si>
  <si>
    <t>SINGLE PALLET</t>
  </si>
  <si>
    <t>#5 STD MANDE/DIP PATIO TREE</t>
  </si>
  <si>
    <t>DOUBLE STACKED</t>
  </si>
  <si>
    <t>#7 STD BOUGAINVILLEA PATIO TREE</t>
  </si>
  <si>
    <t xml:space="preserve">#5 TRELLIS BOUGAINVILLEA </t>
  </si>
  <si>
    <t>#5 &amp; #7 Patio Trees, #5 Trellis will be on pallets</t>
  </si>
  <si>
    <t xml:space="preserve">MANDEVILLA   ASSORTED     PATIO TREE                        </t>
  </si>
  <si>
    <t xml:space="preserve">MANDEVILLA   (WHITE)        PATIO TREE                     </t>
  </si>
  <si>
    <t xml:space="preserve">MANDEVILLA   (PINK)            PATIO TREE                 </t>
  </si>
  <si>
    <t xml:space="preserve">MANDEVILLA   (RED)             PATIO TREE                 </t>
  </si>
  <si>
    <t>Ethylbloc Truck Kit - liquid particulate mix, 1 size, 1 per truck</t>
  </si>
  <si>
    <t>Protects against leaf yellowing and premature flower aging. Reduces flower, bud, and leaf drop</t>
  </si>
  <si>
    <t>Allocation</t>
  </si>
  <si>
    <t>Ordered</t>
  </si>
  <si>
    <t>Total Shelves</t>
  </si>
  <si>
    <t xml:space="preserve">Total 4 SHELF RACKS: </t>
  </si>
  <si>
    <t xml:space="preserve">Total 2 SHELF RACKS: </t>
  </si>
  <si>
    <t>21 DOUBLE STACKED</t>
  </si>
  <si>
    <t>15 DOUBLE STACKED</t>
  </si>
  <si>
    <t>9 (27 Total Rack)</t>
  </si>
  <si>
    <t>45 (90 Total Rack)</t>
  </si>
  <si>
    <t>6" BOUGAINVILLEA BUSH</t>
  </si>
  <si>
    <t>#2 BOUGAINVILLEA BUSH</t>
  </si>
  <si>
    <t>Topiary Creations
2026 Program</t>
  </si>
  <si>
    <t xml:space="preserve">Topiary Creations
 2026 Program </t>
  </si>
  <si>
    <t>Prices are subject to change</t>
  </si>
  <si>
    <t>Claims for shortages or damages must be noted on signed Bill of Landing</t>
  </si>
  <si>
    <t>No claims will be accepted without a signed Bill of Lading</t>
  </si>
  <si>
    <t>Claims must be received within 48 hours</t>
  </si>
  <si>
    <t>CLAIM</t>
  </si>
  <si>
    <t>CANCELLATION</t>
  </si>
  <si>
    <t>Example of Bougainvillea assortment: 60% Barb Karst, 20% New River, 10% Thai Delight, 10% Sundown Orange</t>
  </si>
  <si>
    <t>Best sellers: 10" Boug/Mande HB, #2 Boug Bush/Std Patio Tree &amp; Trellis, #5 Boug Trellis, #2 Mande Trellis and #2 &amp; #5 Mande Std Patio Trees</t>
  </si>
  <si>
    <t>Disposable Rack: 2 shelf: $56.00 ea; 3 shelf: $64.00 ea; 4 Shelf: $75.00 ea</t>
  </si>
  <si>
    <t>RACK CHARGE</t>
  </si>
  <si>
    <t>$15.60 ea</t>
  </si>
  <si>
    <t>PALLET CHARGE</t>
  </si>
  <si>
    <t>Customer Pick Up</t>
  </si>
  <si>
    <t>LTL</t>
  </si>
  <si>
    <t>EHR arranged truck (third party truck)</t>
  </si>
  <si>
    <t>SHIPPING</t>
  </si>
  <si>
    <t>26 racks per 53' refer truck</t>
  </si>
  <si>
    <t>SHIPPING UNITS PER TRUCK</t>
  </si>
  <si>
    <t>Plants will NOT be sleeved or boxed</t>
  </si>
  <si>
    <t>Almost all plants will be racked</t>
  </si>
  <si>
    <t>RACK PACKING</t>
  </si>
  <si>
    <t>Varies by product</t>
  </si>
  <si>
    <t>Tag pricing is included in the price of the plant</t>
  </si>
  <si>
    <t>TAG</t>
  </si>
  <si>
    <t>Prebook program - would have to check availability 10 days prior to shipping</t>
  </si>
  <si>
    <t>AT ONCE ORDER CUTOFF</t>
  </si>
  <si>
    <t>$3000 per order</t>
  </si>
  <si>
    <t>MINIMUM</t>
  </si>
  <si>
    <t>Mid February thru June - Prebook will close Feb 1, 2026</t>
  </si>
  <si>
    <t>PROGRAM INFO</t>
  </si>
  <si>
    <t>TOPIARY CREATIONS INC</t>
  </si>
  <si>
    <t>Vendor Terms</t>
  </si>
  <si>
    <t>Topiary Creations
Program Sheet</t>
  </si>
  <si>
    <t>Sold 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</si>
</sst>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16" fillId="33" borderId="10" xfId="0" applyFont="1" applyFill="1" applyBorder="1"/>
    <xf numFmtId="0" fontId="16" fillId="33" borderId="10" xfId="0" applyFont="1" applyFill="1" applyBorder="1" applyAlignment="1">
      <alignment horizontal="center"/>
    </xf>
    <xf numFmtId="0" fontId="18" fillId="33" borderId="10" xfId="0" applyFont="1" applyFill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9" fillId="34" borderId="10" xfId="0" applyFont="1" applyFill="1" applyBorder="1" applyAlignment="1">
      <alignment horizontal="center"/>
    </xf>
    <xf numFmtId="0" fontId="0" fillId="0" borderId="10" xfId="0" applyBorder="1"/>
    <xf numFmtId="0" fontId="0" fillId="34" borderId="10" xfId="0" applyFill="1" applyBorder="1"/>
    <xf numFmtId="0" fontId="0" fillId="34" borderId="10" xfId="0" applyFill="1" applyBorder="1" applyAlignment="1">
      <alignment horizontal="center"/>
    </xf>
    <xf numFmtId="0" fontId="0" fillId="0" borderId="0" xfId="0" applyAlignment="1" applyProtection="1">
      <alignment horizontal="left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0" fontId="16" fillId="0" borderId="10" xfId="0" applyFont="1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22" fillId="0" borderId="10" xfId="0" applyFont="1" applyBorder="1"/>
    <xf numFmtId="0" fontId="22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21" fillId="0" borderId="12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0" xfId="0" applyFont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center" vertical="center" wrapText="1"/>
    </xf>
    <xf numFmtId="0" fontId="18" fillId="33" borderId="13" xfId="0" applyFont="1" applyFill="1" applyBorder="1" applyAlignment="1">
      <alignment horizontal="center" wrapText="1"/>
    </xf>
    <xf numFmtId="0" fontId="18" fillId="33" borderId="14" xfId="0" applyFont="1" applyFill="1" applyBorder="1" applyAlignment="1">
      <alignment horizontal="center" wrapText="1"/>
    </xf>
    <xf numFmtId="0" fontId="18" fillId="33" borderId="11" xfId="0" applyFont="1" applyFill="1" applyBorder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200025</xdr:rowOff>
    </xdr:from>
    <xdr:ext cx="2190750" cy="807471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90500"/>
          <a:ext cx="2190750" cy="80747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74084</xdr:rowOff>
    </xdr:from>
    <xdr:to>
      <xdr:col>1</xdr:col>
      <xdr:colOff>1687680</xdr:colOff>
      <xdr:row>0</xdr:row>
      <xdr:rowOff>1016000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74084"/>
          <a:ext cx="2555513" cy="94191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104775</xdr:rowOff>
    </xdr:from>
    <xdr:to>
      <xdr:col>0</xdr:col>
      <xdr:colOff>1838325</xdr:colOff>
      <xdr:row>0</xdr:row>
      <xdr:rowOff>729687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04775"/>
          <a:ext cx="1695450" cy="62491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85725</xdr:rowOff>
    </xdr:from>
    <xdr:to>
      <xdr:col>0</xdr:col>
      <xdr:colOff>2075660</xdr:colOff>
      <xdr:row>0</xdr:row>
      <xdr:rowOff>752475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85725"/>
          <a:ext cx="1808960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35"/>
  <sheetViews>
    <sheetView workbookViewId="0">
      <selection activeCell="A2" sqref="A2"/>
    </sheetView>
  </sheetViews>
  <sheetFormatPr defaultRowHeight="15" x14ac:dyDescent="0.25"/>
  <cols>
    <col min="1" max="1" width="36.28515625" style="11" customWidth="1"/>
    <col min="2" max="2" width="97.42578125" style="11" customWidth="1"/>
    <col min="3" max="16384" width="9.140625" style="11"/>
  </cols>
  <sheetData>
    <row r="1" spans="1:2" ht="93" customHeight="1" x14ac:dyDescent="0.25">
      <c r="A1" s="20" t="s">
        <v>177</v>
      </c>
      <c r="B1" s="20"/>
    </row>
    <row r="2" spans="1:2" s="12" customFormat="1" x14ac:dyDescent="0.25">
      <c r="A2" s="13" t="s">
        <v>176</v>
      </c>
      <c r="B2" s="13"/>
    </row>
    <row r="3" spans="1:2" s="12" customFormat="1" x14ac:dyDescent="0.25">
      <c r="A3" s="13" t="s">
        <v>175</v>
      </c>
      <c r="B3" s="13"/>
    </row>
    <row r="4" spans="1:2" s="12" customFormat="1" x14ac:dyDescent="0.25">
      <c r="A4" s="13" t="s">
        <v>52</v>
      </c>
      <c r="B4" s="13"/>
    </row>
    <row r="5" spans="1:2" x14ac:dyDescent="0.25">
      <c r="A5" s="14"/>
      <c r="B5" s="14"/>
    </row>
    <row r="6" spans="1:2" x14ac:dyDescent="0.25">
      <c r="A6" s="13" t="s">
        <v>174</v>
      </c>
      <c r="B6" s="14">
        <v>2026</v>
      </c>
    </row>
    <row r="7" spans="1:2" x14ac:dyDescent="0.25">
      <c r="A7" s="13" t="s">
        <v>51</v>
      </c>
      <c r="B7" s="14" t="s">
        <v>173</v>
      </c>
    </row>
    <row r="8" spans="1:2" x14ac:dyDescent="0.25">
      <c r="A8" s="13" t="s">
        <v>172</v>
      </c>
      <c r="B8" s="14" t="s">
        <v>171</v>
      </c>
    </row>
    <row r="9" spans="1:2" x14ac:dyDescent="0.25">
      <c r="A9" s="13"/>
      <c r="B9" s="14" t="s">
        <v>60</v>
      </c>
    </row>
    <row r="10" spans="1:2" x14ac:dyDescent="0.25">
      <c r="A10" s="13"/>
      <c r="B10" s="14" t="s">
        <v>61</v>
      </c>
    </row>
    <row r="11" spans="1:2" x14ac:dyDescent="0.25">
      <c r="A11" s="13" t="s">
        <v>170</v>
      </c>
      <c r="B11" s="14" t="s">
        <v>169</v>
      </c>
    </row>
    <row r="12" spans="1:2" x14ac:dyDescent="0.25">
      <c r="A12" s="13" t="s">
        <v>168</v>
      </c>
      <c r="B12" s="14" t="s">
        <v>167</v>
      </c>
    </row>
    <row r="13" spans="1:2" x14ac:dyDescent="0.25">
      <c r="A13" s="13" t="s">
        <v>50</v>
      </c>
      <c r="B13" s="14" t="s">
        <v>166</v>
      </c>
    </row>
    <row r="14" spans="1:2" x14ac:dyDescent="0.25">
      <c r="A14" s="13" t="s">
        <v>165</v>
      </c>
      <c r="B14" s="14" t="s">
        <v>164</v>
      </c>
    </row>
    <row r="15" spans="1:2" x14ac:dyDescent="0.25">
      <c r="A15" s="13"/>
      <c r="B15" s="14" t="s">
        <v>125</v>
      </c>
    </row>
    <row r="16" spans="1:2" x14ac:dyDescent="0.25">
      <c r="A16" s="13"/>
      <c r="B16" s="14" t="s">
        <v>163</v>
      </c>
    </row>
    <row r="17" spans="1:2" x14ac:dyDescent="0.25">
      <c r="A17" s="13" t="s">
        <v>162</v>
      </c>
      <c r="B17" s="14" t="s">
        <v>161</v>
      </c>
    </row>
    <row r="18" spans="1:2" x14ac:dyDescent="0.25">
      <c r="A18" s="13" t="s">
        <v>160</v>
      </c>
      <c r="B18" s="14" t="s">
        <v>159</v>
      </c>
    </row>
    <row r="19" spans="1:2" x14ac:dyDescent="0.25">
      <c r="A19" s="13"/>
      <c r="B19" s="14" t="s">
        <v>158</v>
      </c>
    </row>
    <row r="20" spans="1:2" x14ac:dyDescent="0.25">
      <c r="A20" s="13"/>
      <c r="B20" s="14" t="s">
        <v>157</v>
      </c>
    </row>
    <row r="21" spans="1:2" x14ac:dyDescent="0.25">
      <c r="A21" s="13" t="s">
        <v>156</v>
      </c>
      <c r="B21" s="14" t="s">
        <v>155</v>
      </c>
    </row>
    <row r="22" spans="1:2" x14ac:dyDescent="0.25">
      <c r="A22" s="13" t="s">
        <v>154</v>
      </c>
      <c r="B22" s="14" t="s">
        <v>153</v>
      </c>
    </row>
    <row r="23" spans="1:2" x14ac:dyDescent="0.25">
      <c r="A23" s="13"/>
      <c r="B23" s="14" t="s">
        <v>94</v>
      </c>
    </row>
    <row r="24" spans="1:2" x14ac:dyDescent="0.25">
      <c r="A24" s="13" t="s">
        <v>48</v>
      </c>
      <c r="B24" s="14" t="s">
        <v>95</v>
      </c>
    </row>
    <row r="25" spans="1:2" ht="30" x14ac:dyDescent="0.25">
      <c r="A25" s="13"/>
      <c r="B25" s="14" t="s">
        <v>152</v>
      </c>
    </row>
    <row r="26" spans="1:2" ht="30" x14ac:dyDescent="0.25">
      <c r="A26" s="13"/>
      <c r="B26" s="14" t="s">
        <v>151</v>
      </c>
    </row>
    <row r="27" spans="1:2" x14ac:dyDescent="0.25">
      <c r="A27" s="13"/>
      <c r="B27" s="14" t="s">
        <v>105</v>
      </c>
    </row>
    <row r="28" spans="1:2" x14ac:dyDescent="0.25">
      <c r="A28" s="13"/>
      <c r="B28" s="14" t="s">
        <v>130</v>
      </c>
    </row>
    <row r="29" spans="1:2" x14ac:dyDescent="0.25">
      <c r="A29" s="13"/>
      <c r="B29" s="14" t="s">
        <v>131</v>
      </c>
    </row>
    <row r="30" spans="1:2" x14ac:dyDescent="0.25">
      <c r="A30" s="13" t="s">
        <v>150</v>
      </c>
      <c r="B30" s="14" t="s">
        <v>62</v>
      </c>
    </row>
    <row r="31" spans="1:2" x14ac:dyDescent="0.25">
      <c r="A31" s="13" t="s">
        <v>149</v>
      </c>
      <c r="B31" s="14" t="s">
        <v>148</v>
      </c>
    </row>
    <row r="32" spans="1:2" x14ac:dyDescent="0.25">
      <c r="A32" s="13"/>
      <c r="B32" s="14" t="s">
        <v>147</v>
      </c>
    </row>
    <row r="33" spans="1:2" x14ac:dyDescent="0.25">
      <c r="A33" s="13"/>
      <c r="B33" s="14" t="s">
        <v>146</v>
      </c>
    </row>
    <row r="34" spans="1:2" x14ac:dyDescent="0.25">
      <c r="A34" s="13" t="s">
        <v>49</v>
      </c>
      <c r="B34" s="14" t="s">
        <v>145</v>
      </c>
    </row>
    <row r="35" spans="1:2" x14ac:dyDescent="0.25">
      <c r="A35" s="12"/>
    </row>
  </sheetData>
  <mergeCells count="1">
    <mergeCell ref="A1:B1"/>
  </mergeCells>
  <printOptions horizontalCentered="1"/>
  <pageMargins left="0.2" right="0.2" top="0.25" bottom="0.75" header="0.3" footer="0"/>
  <pageSetup scale="79" orientation="portrait" horizontalDpi="300" verticalDpi="300" r:id="rId1"/>
  <headerFooter>
    <oddFooter>&amp;LEHR
800-214-2221
info@ehrnet.com | www.ehrnet.com&amp;C&amp;P/&amp;N&amp;RTopiary Creations TOP03
2026 Program 
Updated 9/2/25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73"/>
  <sheetViews>
    <sheetView tabSelected="1" zoomScale="90" zoomScaleNormal="90" workbookViewId="0">
      <pane ySplit="2" topLeftCell="A3" activePane="bottomLeft" state="frozen"/>
      <selection activeCell="A2" sqref="A2"/>
      <selection pane="bottomLeft" activeCell="A2" sqref="A2"/>
    </sheetView>
  </sheetViews>
  <sheetFormatPr defaultRowHeight="15" x14ac:dyDescent="0.25"/>
  <cols>
    <col min="1" max="1" width="14.42578125" style="1" customWidth="1"/>
    <col min="2" max="2" width="44.5703125" customWidth="1"/>
    <col min="3" max="3" width="9.85546875" customWidth="1"/>
    <col min="4" max="4" width="9.42578125" customWidth="1"/>
    <col min="5" max="5" width="9.140625" style="1" customWidth="1"/>
    <col min="6" max="6" width="9.85546875" style="1" customWidth="1"/>
    <col min="7" max="7" width="9.7109375" style="1" customWidth="1"/>
    <col min="8" max="8" width="11.7109375" style="1" customWidth="1"/>
    <col min="9" max="9" width="11" style="1" customWidth="1"/>
    <col min="10" max="10" width="9.85546875" style="1" bestFit="1" customWidth="1"/>
  </cols>
  <sheetData>
    <row r="1" spans="1:10" ht="86.25" customHeight="1" x14ac:dyDescent="0.25">
      <c r="A1" s="18" t="s">
        <v>143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x14ac:dyDescent="0.25">
      <c r="A2" s="4" t="s">
        <v>0</v>
      </c>
      <c r="B2" s="3" t="s">
        <v>2</v>
      </c>
      <c r="C2" s="4" t="s">
        <v>1</v>
      </c>
      <c r="D2" s="4" t="s">
        <v>3</v>
      </c>
      <c r="E2" s="4" t="s">
        <v>5</v>
      </c>
      <c r="F2" s="4" t="s">
        <v>78</v>
      </c>
      <c r="G2" s="4" t="s">
        <v>92</v>
      </c>
      <c r="H2" s="4" t="s">
        <v>91</v>
      </c>
      <c r="I2" s="4" t="s">
        <v>132</v>
      </c>
      <c r="J2" s="4" t="s">
        <v>4</v>
      </c>
    </row>
    <row r="3" spans="1:10" x14ac:dyDescent="0.25">
      <c r="A3" s="2"/>
      <c r="B3" s="8" t="s">
        <v>7</v>
      </c>
      <c r="C3" s="8" t="s">
        <v>76</v>
      </c>
      <c r="D3" s="8" t="s">
        <v>75</v>
      </c>
      <c r="E3" s="2">
        <v>42</v>
      </c>
      <c r="F3" s="2">
        <v>42</v>
      </c>
      <c r="G3" s="2">
        <v>4</v>
      </c>
      <c r="H3" s="2">
        <v>168</v>
      </c>
      <c r="I3" s="2">
        <v>126</v>
      </c>
      <c r="J3" s="2">
        <v>0.48</v>
      </c>
    </row>
    <row r="4" spans="1:10" x14ac:dyDescent="0.25">
      <c r="A4" s="2"/>
      <c r="B4" s="8" t="s">
        <v>7</v>
      </c>
      <c r="C4" s="8" t="s">
        <v>6</v>
      </c>
      <c r="D4" s="8" t="s">
        <v>8</v>
      </c>
      <c r="E4" s="2">
        <v>25</v>
      </c>
      <c r="F4" s="2">
        <v>25</v>
      </c>
      <c r="G4" s="2">
        <v>4</v>
      </c>
      <c r="H4" s="2">
        <v>100</v>
      </c>
      <c r="I4" s="2">
        <v>150</v>
      </c>
      <c r="J4" s="2">
        <v>1.8</v>
      </c>
    </row>
    <row r="5" spans="1:10" x14ac:dyDescent="0.25">
      <c r="A5" s="2"/>
      <c r="B5" s="8" t="s">
        <v>7</v>
      </c>
      <c r="C5" s="8" t="s">
        <v>9</v>
      </c>
      <c r="D5" s="8" t="s">
        <v>67</v>
      </c>
      <c r="E5" s="2">
        <v>56</v>
      </c>
      <c r="F5" s="2">
        <v>56</v>
      </c>
      <c r="G5" s="2">
        <v>4</v>
      </c>
      <c r="H5" s="2">
        <v>224</v>
      </c>
      <c r="I5" s="2">
        <v>224</v>
      </c>
      <c r="J5" s="2">
        <v>0.48</v>
      </c>
    </row>
    <row r="6" spans="1:10" x14ac:dyDescent="0.25">
      <c r="A6" s="2"/>
      <c r="B6" s="8" t="s">
        <v>11</v>
      </c>
      <c r="C6" s="8" t="s">
        <v>9</v>
      </c>
      <c r="D6" s="8" t="s">
        <v>67</v>
      </c>
      <c r="E6" s="2">
        <v>56</v>
      </c>
      <c r="F6" s="2">
        <v>56</v>
      </c>
      <c r="G6" s="2">
        <v>4</v>
      </c>
      <c r="H6" s="2">
        <v>224</v>
      </c>
      <c r="I6" s="2">
        <v>936</v>
      </c>
      <c r="J6" s="2">
        <v>0.48</v>
      </c>
    </row>
    <row r="7" spans="1:10" x14ac:dyDescent="0.25">
      <c r="A7" s="2"/>
      <c r="B7" s="8" t="s">
        <v>11</v>
      </c>
      <c r="C7" s="8" t="s">
        <v>6</v>
      </c>
      <c r="D7" s="8" t="s">
        <v>8</v>
      </c>
      <c r="E7" s="2">
        <v>25</v>
      </c>
      <c r="F7" s="2">
        <v>25</v>
      </c>
      <c r="G7" s="2">
        <v>4</v>
      </c>
      <c r="H7" s="2">
        <v>100</v>
      </c>
      <c r="I7" s="2">
        <v>125</v>
      </c>
      <c r="J7" s="2">
        <v>1.8</v>
      </c>
    </row>
    <row r="8" spans="1:10" x14ac:dyDescent="0.25">
      <c r="A8" s="2"/>
      <c r="B8" s="8" t="s">
        <v>11</v>
      </c>
      <c r="C8" s="8" t="s">
        <v>43</v>
      </c>
      <c r="D8" s="8" t="s">
        <v>24</v>
      </c>
      <c r="E8" s="2">
        <v>20</v>
      </c>
      <c r="F8" s="2">
        <v>20</v>
      </c>
      <c r="G8" s="2">
        <v>4</v>
      </c>
      <c r="H8" s="2">
        <v>80</v>
      </c>
      <c r="I8" s="2">
        <v>300</v>
      </c>
      <c r="J8" s="2">
        <v>1.8</v>
      </c>
    </row>
    <row r="9" spans="1:10" x14ac:dyDescent="0.25">
      <c r="A9" s="2"/>
      <c r="B9" s="8" t="s">
        <v>11</v>
      </c>
      <c r="C9" s="8" t="s">
        <v>16</v>
      </c>
      <c r="D9" s="8" t="s">
        <v>17</v>
      </c>
      <c r="E9" s="2">
        <v>35</v>
      </c>
      <c r="F9" s="2">
        <v>35</v>
      </c>
      <c r="G9" s="2">
        <v>2</v>
      </c>
      <c r="H9" s="2">
        <v>70</v>
      </c>
      <c r="I9" s="2">
        <v>630</v>
      </c>
      <c r="J9" s="2">
        <v>1.8</v>
      </c>
    </row>
    <row r="10" spans="1:10" x14ac:dyDescent="0.25">
      <c r="A10" s="17" t="s">
        <v>178</v>
      </c>
      <c r="B10" s="15" t="s">
        <v>108</v>
      </c>
      <c r="C10" s="15" t="s">
        <v>14</v>
      </c>
      <c r="D10" s="15" t="s">
        <v>15</v>
      </c>
      <c r="E10" s="16">
        <v>29</v>
      </c>
      <c r="F10" s="16">
        <v>29</v>
      </c>
      <c r="G10" s="16">
        <v>2</v>
      </c>
      <c r="H10" s="16">
        <v>58</v>
      </c>
      <c r="I10" s="16">
        <v>667</v>
      </c>
      <c r="J10" s="16">
        <v>1.8</v>
      </c>
    </row>
    <row r="11" spans="1:10" x14ac:dyDescent="0.25">
      <c r="A11" s="17" t="s">
        <v>178</v>
      </c>
      <c r="B11" s="15" t="s">
        <v>107</v>
      </c>
      <c r="C11" s="15" t="s">
        <v>14</v>
      </c>
      <c r="D11" s="15" t="s">
        <v>73</v>
      </c>
      <c r="E11" s="16">
        <v>29</v>
      </c>
      <c r="F11" s="16">
        <v>29</v>
      </c>
      <c r="G11" s="16">
        <v>2</v>
      </c>
      <c r="H11" s="16">
        <v>58</v>
      </c>
      <c r="I11" s="16">
        <v>87</v>
      </c>
      <c r="J11" s="16">
        <v>1.8</v>
      </c>
    </row>
    <row r="12" spans="1:10" x14ac:dyDescent="0.25">
      <c r="A12" s="2"/>
      <c r="B12" s="8" t="s">
        <v>11</v>
      </c>
      <c r="C12" s="8" t="s">
        <v>20</v>
      </c>
      <c r="D12" s="8" t="s">
        <v>21</v>
      </c>
      <c r="E12" s="2">
        <v>21</v>
      </c>
      <c r="F12" s="2">
        <v>21</v>
      </c>
      <c r="G12" s="2">
        <v>1</v>
      </c>
      <c r="H12" s="2">
        <v>21</v>
      </c>
      <c r="I12" s="2">
        <v>120</v>
      </c>
      <c r="J12" s="2">
        <v>4.5</v>
      </c>
    </row>
    <row r="13" spans="1:10" x14ac:dyDescent="0.25">
      <c r="A13" s="7" t="s">
        <v>93</v>
      </c>
      <c r="B13" s="9" t="s">
        <v>11</v>
      </c>
      <c r="C13" s="9" t="s">
        <v>22</v>
      </c>
      <c r="D13" s="9" t="s">
        <v>23</v>
      </c>
      <c r="E13" s="10">
        <v>27</v>
      </c>
      <c r="F13" s="10">
        <v>9</v>
      </c>
      <c r="G13" s="10">
        <v>3</v>
      </c>
      <c r="H13" s="10">
        <v>27</v>
      </c>
      <c r="I13" s="10">
        <v>108</v>
      </c>
      <c r="J13" s="10">
        <v>6.2</v>
      </c>
    </row>
    <row r="14" spans="1:10" x14ac:dyDescent="0.25">
      <c r="A14" s="2"/>
      <c r="B14" s="8" t="s">
        <v>108</v>
      </c>
      <c r="C14" s="8" t="s">
        <v>26</v>
      </c>
      <c r="D14" s="8" t="s">
        <v>27</v>
      </c>
      <c r="E14" s="2">
        <v>15</v>
      </c>
      <c r="F14" s="2">
        <v>15</v>
      </c>
      <c r="G14" s="2">
        <v>1</v>
      </c>
      <c r="H14" s="2">
        <v>15</v>
      </c>
      <c r="I14" s="2">
        <v>190</v>
      </c>
      <c r="J14" s="2">
        <v>6.8</v>
      </c>
    </row>
    <row r="15" spans="1:10" x14ac:dyDescent="0.25">
      <c r="A15" s="17" t="s">
        <v>178</v>
      </c>
      <c r="B15" s="15" t="s">
        <v>107</v>
      </c>
      <c r="C15" s="15" t="s">
        <v>26</v>
      </c>
      <c r="D15" s="15" t="s">
        <v>73</v>
      </c>
      <c r="E15" s="16">
        <v>15</v>
      </c>
      <c r="F15" s="16">
        <v>15</v>
      </c>
      <c r="G15" s="16">
        <v>1</v>
      </c>
      <c r="H15" s="16">
        <v>15</v>
      </c>
      <c r="I15" s="16">
        <v>30</v>
      </c>
      <c r="J15" s="16">
        <v>6.8</v>
      </c>
    </row>
    <row r="16" spans="1:10" x14ac:dyDescent="0.25">
      <c r="A16" s="2"/>
      <c r="B16" s="8" t="s">
        <v>11</v>
      </c>
      <c r="C16" s="8" t="s">
        <v>10</v>
      </c>
      <c r="D16" s="8" t="s">
        <v>12</v>
      </c>
      <c r="E16" s="2">
        <v>1</v>
      </c>
      <c r="F16" s="2"/>
      <c r="G16" s="2"/>
      <c r="H16" s="2"/>
      <c r="I16" s="2">
        <v>10</v>
      </c>
      <c r="J16" s="2">
        <v>12</v>
      </c>
    </row>
    <row r="17" spans="1:10" x14ac:dyDescent="0.25">
      <c r="A17" s="2"/>
      <c r="B17" s="8" t="s">
        <v>11</v>
      </c>
      <c r="C17" s="8" t="s">
        <v>13</v>
      </c>
      <c r="D17" s="8" t="s">
        <v>67</v>
      </c>
      <c r="E17" s="2">
        <v>1</v>
      </c>
      <c r="F17" s="2"/>
      <c r="G17" s="2"/>
      <c r="H17" s="2"/>
      <c r="I17" s="2">
        <v>10</v>
      </c>
      <c r="J17" s="2">
        <v>16</v>
      </c>
    </row>
    <row r="18" spans="1:10" x14ac:dyDescent="0.25">
      <c r="A18" s="2"/>
      <c r="B18" s="8" t="s">
        <v>108</v>
      </c>
      <c r="C18" s="8" t="s">
        <v>74</v>
      </c>
      <c r="D18" s="8" t="s">
        <v>109</v>
      </c>
      <c r="E18" s="2">
        <v>1</v>
      </c>
      <c r="F18" s="2"/>
      <c r="G18" s="2"/>
      <c r="H18" s="2"/>
      <c r="I18" s="2">
        <v>9</v>
      </c>
      <c r="J18" s="2">
        <v>16</v>
      </c>
    </row>
    <row r="19" spans="1:10" x14ac:dyDescent="0.25">
      <c r="A19" s="2"/>
      <c r="B19" s="8" t="s">
        <v>106</v>
      </c>
      <c r="C19" s="8" t="s">
        <v>74</v>
      </c>
      <c r="D19" s="8" t="s">
        <v>73</v>
      </c>
      <c r="E19" s="2">
        <v>1</v>
      </c>
      <c r="F19" s="2"/>
      <c r="G19" s="2"/>
      <c r="H19" s="2"/>
      <c r="I19" s="2">
        <v>5</v>
      </c>
      <c r="J19" s="2">
        <v>16</v>
      </c>
    </row>
    <row r="20" spans="1:10" x14ac:dyDescent="0.25">
      <c r="A20" s="17" t="s">
        <v>178</v>
      </c>
      <c r="B20" s="15" t="s">
        <v>11</v>
      </c>
      <c r="C20" s="15" t="s">
        <v>18</v>
      </c>
      <c r="D20" s="15" t="s">
        <v>19</v>
      </c>
      <c r="E20" s="16">
        <v>1</v>
      </c>
      <c r="F20" s="16"/>
      <c r="G20" s="16"/>
      <c r="H20" s="16"/>
      <c r="I20" s="16">
        <v>10</v>
      </c>
      <c r="J20" s="16">
        <v>30</v>
      </c>
    </row>
    <row r="21" spans="1:10" x14ac:dyDescent="0.25">
      <c r="A21" s="17" t="s">
        <v>178</v>
      </c>
      <c r="B21" s="15" t="s">
        <v>110</v>
      </c>
      <c r="C21" s="15" t="s">
        <v>25</v>
      </c>
      <c r="D21" s="15" t="s">
        <v>67</v>
      </c>
      <c r="E21" s="16">
        <v>1</v>
      </c>
      <c r="F21" s="16"/>
      <c r="G21" s="16"/>
      <c r="H21" s="16"/>
      <c r="I21" s="16">
        <v>10</v>
      </c>
      <c r="J21" s="16">
        <v>30</v>
      </c>
    </row>
    <row r="22" spans="1:10" x14ac:dyDescent="0.25">
      <c r="A22" s="2"/>
      <c r="B22" s="8" t="s">
        <v>72</v>
      </c>
      <c r="C22" s="8" t="s">
        <v>43</v>
      </c>
      <c r="D22" s="8" t="s">
        <v>67</v>
      </c>
      <c r="E22" s="2">
        <v>20</v>
      </c>
      <c r="F22" s="2">
        <v>20</v>
      </c>
      <c r="G22" s="2">
        <v>4</v>
      </c>
      <c r="H22" s="2">
        <v>80</v>
      </c>
      <c r="I22" s="2">
        <v>220</v>
      </c>
      <c r="J22" s="2">
        <v>1.8</v>
      </c>
    </row>
    <row r="23" spans="1:10" x14ac:dyDescent="0.25">
      <c r="A23" s="2"/>
      <c r="B23" s="8" t="s">
        <v>71</v>
      </c>
      <c r="C23" s="8" t="s">
        <v>43</v>
      </c>
      <c r="D23" s="8" t="s">
        <v>67</v>
      </c>
      <c r="E23" s="2">
        <v>20</v>
      </c>
      <c r="F23" s="2">
        <v>20</v>
      </c>
      <c r="G23" s="2">
        <v>4</v>
      </c>
      <c r="H23" s="2">
        <v>80</v>
      </c>
      <c r="I23" s="2">
        <v>80</v>
      </c>
      <c r="J23" s="2">
        <v>1.8</v>
      </c>
    </row>
    <row r="24" spans="1:10" x14ac:dyDescent="0.25">
      <c r="A24" s="2"/>
      <c r="B24" s="8" t="s">
        <v>70</v>
      </c>
      <c r="C24" s="8" t="s">
        <v>43</v>
      </c>
      <c r="D24" s="8" t="s">
        <v>67</v>
      </c>
      <c r="E24" s="2">
        <v>20</v>
      </c>
      <c r="F24" s="2">
        <v>20</v>
      </c>
      <c r="G24" s="2">
        <v>4</v>
      </c>
      <c r="H24" s="2">
        <v>80</v>
      </c>
      <c r="I24" s="2">
        <v>130</v>
      </c>
      <c r="J24" s="2">
        <v>1.8</v>
      </c>
    </row>
    <row r="25" spans="1:10" x14ac:dyDescent="0.25">
      <c r="A25" s="2"/>
      <c r="B25" s="8" t="s">
        <v>69</v>
      </c>
      <c r="C25" s="8" t="s">
        <v>43</v>
      </c>
      <c r="D25" s="8" t="s">
        <v>67</v>
      </c>
      <c r="E25" s="2">
        <v>20</v>
      </c>
      <c r="F25" s="2">
        <v>20</v>
      </c>
      <c r="G25" s="2">
        <v>4</v>
      </c>
      <c r="H25" s="2">
        <v>80</v>
      </c>
      <c r="I25" s="2">
        <v>80</v>
      </c>
      <c r="J25" s="2">
        <v>1.8</v>
      </c>
    </row>
    <row r="26" spans="1:10" x14ac:dyDescent="0.25">
      <c r="A26" s="2"/>
      <c r="B26" s="8" t="s">
        <v>72</v>
      </c>
      <c r="C26" s="8" t="s">
        <v>44</v>
      </c>
      <c r="D26" s="8" t="s">
        <v>67</v>
      </c>
      <c r="E26" s="2">
        <v>12</v>
      </c>
      <c r="F26" s="2">
        <v>12</v>
      </c>
      <c r="G26" s="2">
        <v>4</v>
      </c>
      <c r="H26" s="2">
        <v>48</v>
      </c>
      <c r="I26" s="2">
        <v>12</v>
      </c>
      <c r="J26" s="2">
        <v>4.5</v>
      </c>
    </row>
    <row r="27" spans="1:10" x14ac:dyDescent="0.25">
      <c r="A27" s="2"/>
      <c r="B27" s="8" t="s">
        <v>71</v>
      </c>
      <c r="C27" s="8" t="s">
        <v>44</v>
      </c>
      <c r="D27" s="8" t="s">
        <v>67</v>
      </c>
      <c r="E27" s="2">
        <v>12</v>
      </c>
      <c r="F27" s="2">
        <v>12</v>
      </c>
      <c r="G27" s="2">
        <v>4</v>
      </c>
      <c r="H27" s="2">
        <v>48</v>
      </c>
      <c r="I27" s="2">
        <v>48</v>
      </c>
      <c r="J27" s="2">
        <v>4.5</v>
      </c>
    </row>
    <row r="28" spans="1:10" x14ac:dyDescent="0.25">
      <c r="A28" s="2"/>
      <c r="B28" s="8" t="s">
        <v>70</v>
      </c>
      <c r="C28" s="8" t="s">
        <v>44</v>
      </c>
      <c r="D28" s="8" t="s">
        <v>67</v>
      </c>
      <c r="E28" s="2">
        <v>12</v>
      </c>
      <c r="F28" s="2">
        <v>12</v>
      </c>
      <c r="G28" s="2">
        <v>4</v>
      </c>
      <c r="H28" s="2">
        <v>48</v>
      </c>
      <c r="I28" s="2">
        <v>48</v>
      </c>
      <c r="J28" s="2">
        <v>4.5</v>
      </c>
    </row>
    <row r="29" spans="1:10" x14ac:dyDescent="0.25">
      <c r="A29" s="2"/>
      <c r="B29" s="8" t="s">
        <v>69</v>
      </c>
      <c r="C29" s="8" t="s">
        <v>44</v>
      </c>
      <c r="D29" s="8" t="s">
        <v>67</v>
      </c>
      <c r="E29" s="2">
        <v>12</v>
      </c>
      <c r="F29" s="2">
        <v>12</v>
      </c>
      <c r="G29" s="2">
        <v>4</v>
      </c>
      <c r="H29" s="2">
        <v>48</v>
      </c>
      <c r="I29" s="2">
        <v>36</v>
      </c>
      <c r="J29" s="2">
        <v>4.5</v>
      </c>
    </row>
    <row r="30" spans="1:10" x14ac:dyDescent="0.25">
      <c r="A30" s="2"/>
      <c r="B30" s="8" t="s">
        <v>29</v>
      </c>
      <c r="C30" s="8" t="s">
        <v>28</v>
      </c>
      <c r="D30" s="8" t="s">
        <v>31</v>
      </c>
      <c r="E30" s="2">
        <v>5</v>
      </c>
      <c r="F30" s="2">
        <v>20</v>
      </c>
      <c r="G30" s="2">
        <v>2</v>
      </c>
      <c r="H30" s="2">
        <v>40</v>
      </c>
      <c r="I30" s="2"/>
      <c r="J30" s="2">
        <v>1.8</v>
      </c>
    </row>
    <row r="31" spans="1:10" x14ac:dyDescent="0.25">
      <c r="A31" s="2"/>
      <c r="B31" s="8" t="s">
        <v>29</v>
      </c>
      <c r="C31" s="8" t="s">
        <v>28</v>
      </c>
      <c r="D31" s="8" t="s">
        <v>32</v>
      </c>
      <c r="E31" s="2">
        <v>5</v>
      </c>
      <c r="F31" s="2">
        <v>20</v>
      </c>
      <c r="G31" s="2">
        <v>2</v>
      </c>
      <c r="H31" s="2">
        <v>40</v>
      </c>
      <c r="I31" s="2"/>
      <c r="J31" s="2">
        <v>1.8</v>
      </c>
    </row>
    <row r="32" spans="1:10" x14ac:dyDescent="0.25">
      <c r="A32" s="2"/>
      <c r="B32" s="8" t="s">
        <v>29</v>
      </c>
      <c r="C32" s="8" t="s">
        <v>28</v>
      </c>
      <c r="D32" s="8" t="s">
        <v>33</v>
      </c>
      <c r="E32" s="2">
        <v>5</v>
      </c>
      <c r="F32" s="2">
        <v>20</v>
      </c>
      <c r="G32" s="2">
        <v>2</v>
      </c>
      <c r="H32" s="2">
        <v>40</v>
      </c>
      <c r="I32" s="2"/>
      <c r="J32" s="2">
        <v>1.8</v>
      </c>
    </row>
    <row r="33" spans="1:10" x14ac:dyDescent="0.25">
      <c r="A33" s="2"/>
      <c r="B33" s="8" t="s">
        <v>29</v>
      </c>
      <c r="C33" s="8" t="s">
        <v>28</v>
      </c>
      <c r="D33" s="8" t="s">
        <v>34</v>
      </c>
      <c r="E33" s="2">
        <v>5</v>
      </c>
      <c r="F33" s="2">
        <v>20</v>
      </c>
      <c r="G33" s="2">
        <v>4</v>
      </c>
      <c r="H33" s="2">
        <v>80</v>
      </c>
      <c r="I33" s="2"/>
      <c r="J33" s="2">
        <v>1.8</v>
      </c>
    </row>
    <row r="34" spans="1:10" x14ac:dyDescent="0.25">
      <c r="A34" s="2"/>
      <c r="B34" s="8" t="s">
        <v>29</v>
      </c>
      <c r="C34" s="8" t="s">
        <v>28</v>
      </c>
      <c r="D34" s="8" t="s">
        <v>35</v>
      </c>
      <c r="E34" s="2">
        <v>5</v>
      </c>
      <c r="F34" s="2">
        <v>20</v>
      </c>
      <c r="G34" s="2">
        <v>2</v>
      </c>
      <c r="H34" s="2">
        <v>40</v>
      </c>
      <c r="I34" s="2"/>
      <c r="J34" s="2">
        <v>1.8</v>
      </c>
    </row>
    <row r="35" spans="1:10" x14ac:dyDescent="0.25">
      <c r="A35" s="2"/>
      <c r="B35" s="8" t="s">
        <v>29</v>
      </c>
      <c r="C35" s="8" t="s">
        <v>36</v>
      </c>
      <c r="D35" s="8" t="s">
        <v>32</v>
      </c>
      <c r="E35" s="2">
        <v>5</v>
      </c>
      <c r="F35" s="2"/>
      <c r="G35" s="2"/>
      <c r="H35" s="2"/>
      <c r="I35" s="2"/>
      <c r="J35" s="2">
        <v>1.8</v>
      </c>
    </row>
    <row r="36" spans="1:10" x14ac:dyDescent="0.25">
      <c r="A36" s="2"/>
      <c r="B36" s="8" t="s">
        <v>29</v>
      </c>
      <c r="C36" s="8" t="s">
        <v>36</v>
      </c>
      <c r="D36" s="8" t="s">
        <v>30</v>
      </c>
      <c r="E36" s="2">
        <v>5</v>
      </c>
      <c r="F36" s="2">
        <v>20</v>
      </c>
      <c r="G36" s="2">
        <v>2</v>
      </c>
      <c r="H36" s="2">
        <v>40</v>
      </c>
      <c r="I36" s="2"/>
      <c r="J36" s="2">
        <v>1.8</v>
      </c>
    </row>
    <row r="37" spans="1:10" x14ac:dyDescent="0.25">
      <c r="A37" s="2"/>
      <c r="B37" s="8" t="s">
        <v>29</v>
      </c>
      <c r="C37" s="8" t="s">
        <v>36</v>
      </c>
      <c r="D37" s="8" t="s">
        <v>35</v>
      </c>
      <c r="E37" s="2">
        <v>5</v>
      </c>
      <c r="F37" s="2"/>
      <c r="G37" s="2"/>
      <c r="H37" s="2"/>
      <c r="I37" s="2"/>
      <c r="J37" s="2">
        <v>1.8</v>
      </c>
    </row>
    <row r="38" spans="1:10" x14ac:dyDescent="0.25">
      <c r="A38" s="17" t="s">
        <v>178</v>
      </c>
      <c r="B38" s="15" t="s">
        <v>29</v>
      </c>
      <c r="C38" s="15" t="s">
        <v>38</v>
      </c>
      <c r="D38" s="15" t="s">
        <v>31</v>
      </c>
      <c r="E38" s="16">
        <v>5</v>
      </c>
      <c r="F38" s="16"/>
      <c r="G38" s="16"/>
      <c r="H38" s="16"/>
      <c r="I38" s="16"/>
      <c r="J38" s="16">
        <v>6.8</v>
      </c>
    </row>
    <row r="39" spans="1:10" x14ac:dyDescent="0.25">
      <c r="A39" s="2"/>
      <c r="B39" s="8" t="s">
        <v>29</v>
      </c>
      <c r="C39" s="8" t="s">
        <v>38</v>
      </c>
      <c r="D39" s="8" t="s">
        <v>32</v>
      </c>
      <c r="E39" s="2">
        <v>5</v>
      </c>
      <c r="F39" s="2"/>
      <c r="G39" s="2"/>
      <c r="H39" s="2"/>
      <c r="I39" s="2"/>
      <c r="J39" s="2">
        <v>6.8</v>
      </c>
    </row>
    <row r="40" spans="1:10" x14ac:dyDescent="0.25">
      <c r="A40" s="17" t="s">
        <v>178</v>
      </c>
      <c r="B40" s="15" t="s">
        <v>29</v>
      </c>
      <c r="C40" s="15" t="s">
        <v>38</v>
      </c>
      <c r="D40" s="15" t="s">
        <v>37</v>
      </c>
      <c r="E40" s="16">
        <v>5</v>
      </c>
      <c r="F40" s="16"/>
      <c r="G40" s="16"/>
      <c r="H40" s="16"/>
      <c r="I40" s="16"/>
      <c r="J40" s="16">
        <v>6.8</v>
      </c>
    </row>
    <row r="41" spans="1:10" x14ac:dyDescent="0.25">
      <c r="A41" s="2"/>
      <c r="B41" s="8" t="s">
        <v>29</v>
      </c>
      <c r="C41" s="8" t="s">
        <v>38</v>
      </c>
      <c r="D41" s="8" t="s">
        <v>33</v>
      </c>
      <c r="E41" s="2">
        <v>5</v>
      </c>
      <c r="F41" s="2"/>
      <c r="G41" s="2"/>
      <c r="H41" s="2"/>
      <c r="I41" s="2"/>
      <c r="J41" s="2">
        <v>6.8</v>
      </c>
    </row>
    <row r="42" spans="1:10" x14ac:dyDescent="0.25">
      <c r="A42" s="2"/>
      <c r="B42" s="8" t="s">
        <v>29</v>
      </c>
      <c r="C42" s="8" t="s">
        <v>38</v>
      </c>
      <c r="D42" s="8" t="s">
        <v>35</v>
      </c>
      <c r="E42" s="2">
        <v>5</v>
      </c>
      <c r="F42" s="2"/>
      <c r="G42" s="2"/>
      <c r="H42" s="2"/>
      <c r="I42" s="2"/>
      <c r="J42" s="2">
        <v>6.8</v>
      </c>
    </row>
    <row r="43" spans="1:10" x14ac:dyDescent="0.25">
      <c r="A43" s="2"/>
      <c r="B43" s="8" t="s">
        <v>103</v>
      </c>
      <c r="C43" s="8" t="s">
        <v>102</v>
      </c>
      <c r="D43" s="8"/>
      <c r="E43" s="2">
        <v>18</v>
      </c>
      <c r="F43" s="2">
        <v>18</v>
      </c>
      <c r="G43" s="2">
        <v>4</v>
      </c>
      <c r="H43" s="2">
        <v>72</v>
      </c>
      <c r="I43" s="2"/>
      <c r="J43" s="2">
        <v>1.8</v>
      </c>
    </row>
    <row r="44" spans="1:10" x14ac:dyDescent="0.25">
      <c r="A44" s="2"/>
      <c r="B44" s="8" t="s">
        <v>40</v>
      </c>
      <c r="C44" s="8" t="s">
        <v>39</v>
      </c>
      <c r="D44" s="8" t="s">
        <v>67</v>
      </c>
      <c r="E44" s="2">
        <v>42</v>
      </c>
      <c r="F44" s="2">
        <v>42</v>
      </c>
      <c r="G44" s="2">
        <v>4</v>
      </c>
      <c r="H44" s="2">
        <v>168</v>
      </c>
      <c r="I44" s="2">
        <v>420</v>
      </c>
      <c r="J44" s="2">
        <v>0.48</v>
      </c>
    </row>
    <row r="45" spans="1:10" x14ac:dyDescent="0.25">
      <c r="A45" s="2"/>
      <c r="B45" s="8" t="s">
        <v>45</v>
      </c>
      <c r="C45" s="8" t="s">
        <v>39</v>
      </c>
      <c r="D45" s="8" t="s">
        <v>67</v>
      </c>
      <c r="E45" s="2">
        <v>42</v>
      </c>
      <c r="F45" s="2">
        <v>42</v>
      </c>
      <c r="G45" s="2">
        <v>4</v>
      </c>
      <c r="H45" s="2">
        <v>168</v>
      </c>
      <c r="I45" s="2">
        <v>100</v>
      </c>
      <c r="J45" s="2">
        <v>0.48</v>
      </c>
    </row>
    <row r="46" spans="1:10" x14ac:dyDescent="0.25">
      <c r="A46" s="2"/>
      <c r="B46" s="8" t="s">
        <v>46</v>
      </c>
      <c r="C46" s="8" t="s">
        <v>39</v>
      </c>
      <c r="D46" s="8" t="s">
        <v>67</v>
      </c>
      <c r="E46" s="2">
        <v>42</v>
      </c>
      <c r="F46" s="2">
        <v>42</v>
      </c>
      <c r="G46" s="2">
        <v>4</v>
      </c>
      <c r="H46" s="2">
        <v>168</v>
      </c>
      <c r="I46" s="2">
        <v>75</v>
      </c>
      <c r="J46" s="2">
        <v>0.48</v>
      </c>
    </row>
    <row r="47" spans="1:10" x14ac:dyDescent="0.25">
      <c r="A47" s="2"/>
      <c r="B47" s="8" t="s">
        <v>47</v>
      </c>
      <c r="C47" s="8" t="s">
        <v>39</v>
      </c>
      <c r="D47" s="8" t="s">
        <v>67</v>
      </c>
      <c r="E47" s="2">
        <v>42</v>
      </c>
      <c r="F47" s="2">
        <v>42</v>
      </c>
      <c r="G47" s="2">
        <v>4</v>
      </c>
      <c r="H47" s="2">
        <v>168</v>
      </c>
      <c r="I47" s="2">
        <v>50</v>
      </c>
      <c r="J47" s="2">
        <v>0.48</v>
      </c>
    </row>
    <row r="48" spans="1:10" x14ac:dyDescent="0.25">
      <c r="A48" s="2"/>
      <c r="B48" s="8" t="s">
        <v>84</v>
      </c>
      <c r="C48" s="8" t="s">
        <v>39</v>
      </c>
      <c r="D48" s="8" t="s">
        <v>67</v>
      </c>
      <c r="E48" s="2">
        <v>42</v>
      </c>
      <c r="F48" s="2">
        <v>42</v>
      </c>
      <c r="G48" s="2">
        <v>4</v>
      </c>
      <c r="H48" s="2">
        <v>168</v>
      </c>
      <c r="I48" s="2">
        <v>210</v>
      </c>
      <c r="J48" s="2">
        <v>0.48</v>
      </c>
    </row>
    <row r="49" spans="1:10" x14ac:dyDescent="0.25">
      <c r="A49" s="7" t="s">
        <v>93</v>
      </c>
      <c r="B49" s="9" t="s">
        <v>115</v>
      </c>
      <c r="C49" s="9" t="s">
        <v>41</v>
      </c>
      <c r="D49" s="9" t="s">
        <v>67</v>
      </c>
      <c r="E49" s="10">
        <v>45</v>
      </c>
      <c r="F49" s="10">
        <v>45</v>
      </c>
      <c r="G49" s="10">
        <v>2</v>
      </c>
      <c r="H49" s="10">
        <v>90</v>
      </c>
      <c r="I49" s="10">
        <v>410</v>
      </c>
      <c r="J49" s="10">
        <v>1</v>
      </c>
    </row>
    <row r="50" spans="1:10" x14ac:dyDescent="0.25">
      <c r="A50" s="7" t="s">
        <v>93</v>
      </c>
      <c r="B50" s="9" t="s">
        <v>116</v>
      </c>
      <c r="C50" s="9" t="s">
        <v>41</v>
      </c>
      <c r="D50" s="9" t="s">
        <v>67</v>
      </c>
      <c r="E50" s="10">
        <v>45</v>
      </c>
      <c r="F50" s="10">
        <v>45</v>
      </c>
      <c r="G50" s="10">
        <v>2</v>
      </c>
      <c r="H50" s="10">
        <v>90</v>
      </c>
      <c r="I50" s="10">
        <v>50</v>
      </c>
      <c r="J50" s="10">
        <v>1</v>
      </c>
    </row>
    <row r="51" spans="1:10" x14ac:dyDescent="0.25">
      <c r="A51" s="7" t="s">
        <v>93</v>
      </c>
      <c r="B51" s="9" t="s">
        <v>117</v>
      </c>
      <c r="C51" s="9" t="s">
        <v>41</v>
      </c>
      <c r="D51" s="9" t="s">
        <v>67</v>
      </c>
      <c r="E51" s="10">
        <v>45</v>
      </c>
      <c r="F51" s="10">
        <v>45</v>
      </c>
      <c r="G51" s="10">
        <v>2</v>
      </c>
      <c r="H51" s="10">
        <v>90</v>
      </c>
      <c r="I51" s="10">
        <v>25</v>
      </c>
      <c r="J51" s="10">
        <v>1</v>
      </c>
    </row>
    <row r="52" spans="1:10" x14ac:dyDescent="0.25">
      <c r="A52" s="2"/>
      <c r="B52" s="8" t="s">
        <v>111</v>
      </c>
      <c r="C52" s="8" t="s">
        <v>14</v>
      </c>
      <c r="D52" s="8" t="s">
        <v>15</v>
      </c>
      <c r="E52" s="2">
        <v>29</v>
      </c>
      <c r="F52" s="2">
        <v>29</v>
      </c>
      <c r="G52" s="2">
        <v>2</v>
      </c>
      <c r="H52" s="2">
        <v>58</v>
      </c>
      <c r="I52" s="2">
        <v>232</v>
      </c>
      <c r="J52" s="2">
        <v>1.8</v>
      </c>
    </row>
    <row r="53" spans="1:10" x14ac:dyDescent="0.25">
      <c r="A53" s="2"/>
      <c r="B53" s="8" t="s">
        <v>112</v>
      </c>
      <c r="C53" s="8" t="s">
        <v>14</v>
      </c>
      <c r="D53" s="8" t="s">
        <v>15</v>
      </c>
      <c r="E53" s="2">
        <v>29</v>
      </c>
      <c r="F53" s="2">
        <v>29</v>
      </c>
      <c r="G53" s="2">
        <v>2</v>
      </c>
      <c r="H53" s="2">
        <v>58</v>
      </c>
      <c r="I53" s="2">
        <v>75</v>
      </c>
      <c r="J53" s="2">
        <v>1.8</v>
      </c>
    </row>
    <row r="54" spans="1:10" x14ac:dyDescent="0.25">
      <c r="A54" s="2"/>
      <c r="B54" s="8" t="s">
        <v>113</v>
      </c>
      <c r="C54" s="8" t="s">
        <v>14</v>
      </c>
      <c r="D54" s="8" t="s">
        <v>15</v>
      </c>
      <c r="E54" s="2">
        <v>29</v>
      </c>
      <c r="F54" s="2">
        <v>29</v>
      </c>
      <c r="G54" s="2">
        <v>2</v>
      </c>
      <c r="H54" s="2">
        <v>58</v>
      </c>
      <c r="I54" s="2">
        <v>75</v>
      </c>
      <c r="J54" s="2">
        <v>1.8</v>
      </c>
    </row>
    <row r="55" spans="1:10" x14ac:dyDescent="0.25">
      <c r="A55" s="2"/>
      <c r="B55" s="8" t="s">
        <v>114</v>
      </c>
      <c r="C55" s="8" t="s">
        <v>14</v>
      </c>
      <c r="D55" s="8" t="s">
        <v>15</v>
      </c>
      <c r="E55" s="2">
        <v>29</v>
      </c>
      <c r="F55" s="2">
        <v>29</v>
      </c>
      <c r="G55" s="2">
        <v>2</v>
      </c>
      <c r="H55" s="2">
        <v>58</v>
      </c>
      <c r="I55" s="2">
        <v>75</v>
      </c>
      <c r="J55" s="2">
        <v>1.8</v>
      </c>
    </row>
    <row r="56" spans="1:10" x14ac:dyDescent="0.25">
      <c r="A56" s="2"/>
      <c r="B56" s="8" t="s">
        <v>40</v>
      </c>
      <c r="C56" s="8" t="s">
        <v>16</v>
      </c>
      <c r="D56" s="8" t="s">
        <v>17</v>
      </c>
      <c r="E56" s="2">
        <v>35</v>
      </c>
      <c r="F56" s="2">
        <v>35</v>
      </c>
      <c r="G56" s="2">
        <v>2</v>
      </c>
      <c r="H56" s="2">
        <v>70</v>
      </c>
      <c r="I56" s="2">
        <v>510</v>
      </c>
      <c r="J56" s="2">
        <v>1.8</v>
      </c>
    </row>
    <row r="57" spans="1:10" x14ac:dyDescent="0.25">
      <c r="A57" s="2"/>
      <c r="B57" s="8" t="s">
        <v>85</v>
      </c>
      <c r="C57" s="8" t="s">
        <v>16</v>
      </c>
      <c r="D57" s="8" t="s">
        <v>17</v>
      </c>
      <c r="E57" s="2">
        <v>35</v>
      </c>
      <c r="F57" s="2">
        <v>35</v>
      </c>
      <c r="G57" s="2">
        <v>2</v>
      </c>
      <c r="H57" s="2">
        <v>70</v>
      </c>
      <c r="I57" s="2">
        <v>100</v>
      </c>
      <c r="J57" s="2">
        <v>1.8</v>
      </c>
    </row>
    <row r="58" spans="1:10" x14ac:dyDescent="0.25">
      <c r="A58" s="2"/>
      <c r="B58" s="8" t="s">
        <v>86</v>
      </c>
      <c r="C58" s="8" t="s">
        <v>16</v>
      </c>
      <c r="D58" s="8" t="s">
        <v>17</v>
      </c>
      <c r="E58" s="2">
        <v>35</v>
      </c>
      <c r="F58" s="2">
        <v>35</v>
      </c>
      <c r="G58" s="2">
        <v>2</v>
      </c>
      <c r="H58" s="2">
        <v>70</v>
      </c>
      <c r="I58" s="2">
        <v>175</v>
      </c>
      <c r="J58" s="2">
        <v>1.8</v>
      </c>
    </row>
    <row r="59" spans="1:10" x14ac:dyDescent="0.25">
      <c r="A59" s="2"/>
      <c r="B59" s="8" t="s">
        <v>87</v>
      </c>
      <c r="C59" s="8" t="s">
        <v>16</v>
      </c>
      <c r="D59" s="8" t="s">
        <v>17</v>
      </c>
      <c r="E59" s="2">
        <v>35</v>
      </c>
      <c r="F59" s="2">
        <v>35</v>
      </c>
      <c r="G59" s="2">
        <v>2</v>
      </c>
      <c r="H59" s="2">
        <v>70</v>
      </c>
      <c r="I59" s="2">
        <v>100</v>
      </c>
      <c r="J59" s="2">
        <v>1.8</v>
      </c>
    </row>
    <row r="60" spans="1:10" x14ac:dyDescent="0.25">
      <c r="A60" s="2"/>
      <c r="B60" s="8" t="s">
        <v>40</v>
      </c>
      <c r="C60" s="8" t="s">
        <v>43</v>
      </c>
      <c r="D60" s="8" t="s">
        <v>67</v>
      </c>
      <c r="E60" s="2">
        <v>20</v>
      </c>
      <c r="F60" s="2">
        <v>20</v>
      </c>
      <c r="G60" s="2">
        <v>4</v>
      </c>
      <c r="H60" s="2">
        <v>80</v>
      </c>
      <c r="I60" s="2">
        <v>220</v>
      </c>
      <c r="J60" s="2">
        <v>1.8</v>
      </c>
    </row>
    <row r="61" spans="1:10" x14ac:dyDescent="0.25">
      <c r="A61" s="2"/>
      <c r="B61" s="8" t="s">
        <v>45</v>
      </c>
      <c r="C61" s="8" t="s">
        <v>43</v>
      </c>
      <c r="D61" s="8" t="s">
        <v>67</v>
      </c>
      <c r="E61" s="2">
        <v>20</v>
      </c>
      <c r="F61" s="2">
        <v>20</v>
      </c>
      <c r="G61" s="2">
        <v>4</v>
      </c>
      <c r="H61" s="2">
        <v>80</v>
      </c>
      <c r="I61" s="2">
        <v>40</v>
      </c>
      <c r="J61" s="2">
        <v>1.8</v>
      </c>
    </row>
    <row r="62" spans="1:10" x14ac:dyDescent="0.25">
      <c r="A62" s="2"/>
      <c r="B62" s="8" t="s">
        <v>46</v>
      </c>
      <c r="C62" s="8" t="s">
        <v>43</v>
      </c>
      <c r="D62" s="8" t="s">
        <v>67</v>
      </c>
      <c r="E62" s="2">
        <v>20</v>
      </c>
      <c r="F62" s="2">
        <v>20</v>
      </c>
      <c r="G62" s="2">
        <v>4</v>
      </c>
      <c r="H62" s="2">
        <v>80</v>
      </c>
      <c r="I62" s="2">
        <v>20</v>
      </c>
      <c r="J62" s="2">
        <v>1.8</v>
      </c>
    </row>
    <row r="63" spans="1:10" x14ac:dyDescent="0.25">
      <c r="A63" s="2"/>
      <c r="B63" s="8" t="s">
        <v>47</v>
      </c>
      <c r="C63" s="8" t="s">
        <v>43</v>
      </c>
      <c r="D63" s="8" t="s">
        <v>67</v>
      </c>
      <c r="E63" s="2">
        <v>20</v>
      </c>
      <c r="F63" s="2">
        <v>20</v>
      </c>
      <c r="G63" s="2">
        <v>4</v>
      </c>
      <c r="H63" s="2">
        <v>80</v>
      </c>
      <c r="I63" s="2">
        <v>20</v>
      </c>
      <c r="J63" s="2">
        <v>1.8</v>
      </c>
    </row>
    <row r="64" spans="1:10" x14ac:dyDescent="0.25">
      <c r="A64" s="2"/>
      <c r="B64" s="8" t="s">
        <v>81</v>
      </c>
      <c r="C64" s="8" t="s">
        <v>43</v>
      </c>
      <c r="D64" s="8" t="s">
        <v>67</v>
      </c>
      <c r="E64" s="2">
        <v>20</v>
      </c>
      <c r="F64" s="2">
        <v>20</v>
      </c>
      <c r="G64" s="2">
        <v>4</v>
      </c>
      <c r="H64" s="2">
        <v>80</v>
      </c>
      <c r="I64" s="2">
        <v>20</v>
      </c>
      <c r="J64" s="2">
        <v>1.8</v>
      </c>
    </row>
    <row r="65" spans="1:10" x14ac:dyDescent="0.25">
      <c r="A65" s="2"/>
      <c r="B65" s="8" t="s">
        <v>126</v>
      </c>
      <c r="C65" s="8" t="s">
        <v>42</v>
      </c>
      <c r="D65" s="8" t="s">
        <v>68</v>
      </c>
      <c r="E65" s="2">
        <v>21</v>
      </c>
      <c r="F65" s="2">
        <v>21</v>
      </c>
      <c r="G65" s="2">
        <v>1</v>
      </c>
      <c r="H65" s="2">
        <v>21</v>
      </c>
      <c r="I65" s="2">
        <v>378</v>
      </c>
      <c r="J65" s="2">
        <v>4.5</v>
      </c>
    </row>
    <row r="66" spans="1:10" x14ac:dyDescent="0.25">
      <c r="A66" s="2"/>
      <c r="B66" s="8" t="s">
        <v>128</v>
      </c>
      <c r="C66" s="8" t="s">
        <v>42</v>
      </c>
      <c r="D66" s="8" t="s">
        <v>68</v>
      </c>
      <c r="E66" s="2">
        <v>21</v>
      </c>
      <c r="F66" s="2">
        <v>21</v>
      </c>
      <c r="G66" s="2">
        <v>1</v>
      </c>
      <c r="H66" s="2">
        <v>21</v>
      </c>
      <c r="I66" s="2">
        <v>75</v>
      </c>
      <c r="J66" s="2">
        <v>4.5</v>
      </c>
    </row>
    <row r="67" spans="1:10" x14ac:dyDescent="0.25">
      <c r="A67" s="2"/>
      <c r="B67" s="8" t="s">
        <v>129</v>
      </c>
      <c r="C67" s="8" t="s">
        <v>42</v>
      </c>
      <c r="D67" s="8" t="s">
        <v>68</v>
      </c>
      <c r="E67" s="2">
        <v>21</v>
      </c>
      <c r="F67" s="2">
        <v>21</v>
      </c>
      <c r="G67" s="2">
        <v>1</v>
      </c>
      <c r="H67" s="2">
        <v>21</v>
      </c>
      <c r="I67" s="2">
        <v>30</v>
      </c>
      <c r="J67" s="2">
        <v>4.5</v>
      </c>
    </row>
    <row r="68" spans="1:10" x14ac:dyDescent="0.25">
      <c r="A68" s="2"/>
      <c r="B68" s="8" t="s">
        <v>127</v>
      </c>
      <c r="C68" s="8" t="s">
        <v>42</v>
      </c>
      <c r="D68" s="8" t="s">
        <v>68</v>
      </c>
      <c r="E68" s="2">
        <v>21</v>
      </c>
      <c r="F68" s="2">
        <v>21</v>
      </c>
      <c r="G68" s="2">
        <v>1</v>
      </c>
      <c r="H68" s="2">
        <v>21</v>
      </c>
      <c r="I68" s="2">
        <v>30</v>
      </c>
      <c r="J68" s="2">
        <v>4.5</v>
      </c>
    </row>
    <row r="69" spans="1:10" x14ac:dyDescent="0.25">
      <c r="A69" s="17" t="s">
        <v>178</v>
      </c>
      <c r="B69" s="15" t="s">
        <v>40</v>
      </c>
      <c r="C69" s="15" t="s">
        <v>44</v>
      </c>
      <c r="D69" s="15" t="s">
        <v>67</v>
      </c>
      <c r="E69" s="16">
        <v>12</v>
      </c>
      <c r="F69" s="16">
        <v>12</v>
      </c>
      <c r="G69" s="16">
        <v>4</v>
      </c>
      <c r="H69" s="16">
        <v>48</v>
      </c>
      <c r="I69" s="16">
        <v>204</v>
      </c>
      <c r="J69" s="16">
        <v>4.5</v>
      </c>
    </row>
    <row r="70" spans="1:10" x14ac:dyDescent="0.25">
      <c r="A70" s="17" t="s">
        <v>178</v>
      </c>
      <c r="B70" s="15" t="s">
        <v>45</v>
      </c>
      <c r="C70" s="15" t="s">
        <v>44</v>
      </c>
      <c r="D70" s="15" t="s">
        <v>67</v>
      </c>
      <c r="E70" s="16">
        <v>12</v>
      </c>
      <c r="F70" s="16">
        <v>12</v>
      </c>
      <c r="G70" s="16">
        <v>4</v>
      </c>
      <c r="H70" s="16">
        <v>48</v>
      </c>
      <c r="I70" s="16">
        <v>48</v>
      </c>
      <c r="J70" s="16">
        <v>4.5</v>
      </c>
    </row>
    <row r="71" spans="1:10" x14ac:dyDescent="0.25">
      <c r="A71" s="17" t="s">
        <v>178</v>
      </c>
      <c r="B71" s="15" t="s">
        <v>82</v>
      </c>
      <c r="C71" s="15" t="s">
        <v>44</v>
      </c>
      <c r="D71" s="15" t="s">
        <v>67</v>
      </c>
      <c r="E71" s="16">
        <v>12</v>
      </c>
      <c r="F71" s="16">
        <v>12</v>
      </c>
      <c r="G71" s="16">
        <v>4</v>
      </c>
      <c r="H71" s="16">
        <v>48</v>
      </c>
      <c r="I71" s="16">
        <v>36</v>
      </c>
      <c r="J71" s="16">
        <v>4.5</v>
      </c>
    </row>
    <row r="72" spans="1:10" x14ac:dyDescent="0.25">
      <c r="A72" s="17" t="s">
        <v>178</v>
      </c>
      <c r="B72" s="15" t="s">
        <v>83</v>
      </c>
      <c r="C72" s="15" t="s">
        <v>44</v>
      </c>
      <c r="D72" s="15" t="s">
        <v>67</v>
      </c>
      <c r="E72" s="16">
        <v>12</v>
      </c>
      <c r="F72" s="16">
        <v>12</v>
      </c>
      <c r="G72" s="16">
        <v>4</v>
      </c>
      <c r="H72" s="16">
        <v>48</v>
      </c>
      <c r="I72" s="16">
        <v>36</v>
      </c>
      <c r="J72" s="16">
        <v>4.5</v>
      </c>
    </row>
    <row r="73" spans="1:10" x14ac:dyDescent="0.25">
      <c r="A73" s="17" t="s">
        <v>178</v>
      </c>
      <c r="B73" s="15" t="s">
        <v>81</v>
      </c>
      <c r="C73" s="15" t="s">
        <v>44</v>
      </c>
      <c r="D73" s="15" t="s">
        <v>67</v>
      </c>
      <c r="E73" s="16">
        <v>12</v>
      </c>
      <c r="F73" s="16">
        <v>12</v>
      </c>
      <c r="G73" s="16">
        <v>4</v>
      </c>
      <c r="H73" s="16">
        <v>48</v>
      </c>
      <c r="I73" s="16">
        <v>36</v>
      </c>
      <c r="J73" s="16">
        <v>4.5</v>
      </c>
    </row>
  </sheetData>
  <autoFilter ref="A2:J73" xr:uid="{00000000-0009-0000-0000-000001000000}"/>
  <sortState xmlns:xlrd2="http://schemas.microsoft.com/office/spreadsheetml/2017/richdata2" ref="A45:J73">
    <sortCondition ref="J45:J73"/>
  </sortState>
  <mergeCells count="1">
    <mergeCell ref="A1:J1"/>
  </mergeCells>
  <printOptions horizontalCentered="1"/>
  <pageMargins left="0.2" right="0.2" top="0.25" bottom="0.75" header="0.3" footer="0"/>
  <pageSetup scale="63" orientation="portrait" horizontalDpi="300" verticalDpi="300" r:id="rId1"/>
  <headerFooter>
    <oddFooter>&amp;LEHR
800-214-2221
info@ehrnet.com | www.ehrnet.com&amp;C&amp;P/&amp;N&amp;RTopiary Creations TOP03
2026 Program 
Updated 3/3/26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35"/>
  <sheetViews>
    <sheetView workbookViewId="0">
      <selection activeCell="A2" sqref="A2"/>
    </sheetView>
  </sheetViews>
  <sheetFormatPr defaultRowHeight="15" x14ac:dyDescent="0.25"/>
  <cols>
    <col min="1" max="1" width="47.28515625" style="1" customWidth="1"/>
    <col min="2" max="2" width="31" style="1" customWidth="1"/>
    <col min="3" max="3" width="14" style="1" customWidth="1"/>
  </cols>
  <sheetData>
    <row r="1" spans="1:3" ht="66" customHeight="1" x14ac:dyDescent="0.25">
      <c r="A1" s="21" t="s">
        <v>144</v>
      </c>
      <c r="B1" s="21"/>
      <c r="C1" s="21"/>
    </row>
    <row r="2" spans="1:3" ht="15.75" x14ac:dyDescent="0.25">
      <c r="A2" s="5" t="s">
        <v>53</v>
      </c>
      <c r="B2" s="4" t="s">
        <v>78</v>
      </c>
      <c r="C2" s="4" t="s">
        <v>80</v>
      </c>
    </row>
    <row r="3" spans="1:3" ht="18" customHeight="1" x14ac:dyDescent="0.25">
      <c r="A3" s="22" t="s">
        <v>79</v>
      </c>
      <c r="B3" s="23"/>
      <c r="C3" s="24"/>
    </row>
    <row r="4" spans="1:3" x14ac:dyDescent="0.25">
      <c r="A4" s="2" t="s">
        <v>141</v>
      </c>
      <c r="B4" s="2">
        <v>56</v>
      </c>
      <c r="C4" s="2">
        <v>224</v>
      </c>
    </row>
    <row r="5" spans="1:3" x14ac:dyDescent="0.25">
      <c r="A5" s="2" t="s">
        <v>54</v>
      </c>
      <c r="B5" s="2">
        <v>56</v>
      </c>
      <c r="C5" s="2">
        <v>224</v>
      </c>
    </row>
    <row r="6" spans="1:3" x14ac:dyDescent="0.25">
      <c r="A6" s="2" t="s">
        <v>66</v>
      </c>
      <c r="B6" s="2">
        <v>20</v>
      </c>
      <c r="C6" s="2">
        <v>80</v>
      </c>
    </row>
    <row r="7" spans="1:3" x14ac:dyDescent="0.25">
      <c r="A7" s="2" t="s">
        <v>57</v>
      </c>
      <c r="B7" s="2">
        <v>20</v>
      </c>
      <c r="C7" s="2">
        <v>80</v>
      </c>
    </row>
    <row r="8" spans="1:3" x14ac:dyDescent="0.25">
      <c r="A8" s="2" t="s">
        <v>142</v>
      </c>
      <c r="B8" s="2">
        <v>25</v>
      </c>
      <c r="C8" s="2">
        <v>100</v>
      </c>
    </row>
    <row r="9" spans="1:3" x14ac:dyDescent="0.25">
      <c r="A9" s="2" t="s">
        <v>55</v>
      </c>
      <c r="B9" s="2">
        <v>25</v>
      </c>
      <c r="C9" s="2">
        <v>100</v>
      </c>
    </row>
    <row r="10" spans="1:3" x14ac:dyDescent="0.25">
      <c r="A10" s="2" t="s">
        <v>56</v>
      </c>
      <c r="B10" s="2">
        <v>42</v>
      </c>
      <c r="C10" s="2">
        <v>168</v>
      </c>
    </row>
    <row r="11" spans="1:3" x14ac:dyDescent="0.25">
      <c r="A11" s="2" t="s">
        <v>65</v>
      </c>
      <c r="B11" s="2">
        <v>42</v>
      </c>
      <c r="C11" s="2">
        <v>168</v>
      </c>
    </row>
    <row r="12" spans="1:3" x14ac:dyDescent="0.25">
      <c r="A12" s="2" t="s">
        <v>77</v>
      </c>
      <c r="B12" s="2">
        <v>12</v>
      </c>
      <c r="C12" s="2">
        <v>48</v>
      </c>
    </row>
    <row r="13" spans="1:3" x14ac:dyDescent="0.25">
      <c r="A13" s="2" t="s">
        <v>96</v>
      </c>
      <c r="B13" s="2">
        <v>20</v>
      </c>
      <c r="C13" s="2">
        <v>80</v>
      </c>
    </row>
    <row r="14" spans="1:3" x14ac:dyDescent="0.25">
      <c r="A14" s="2" t="s">
        <v>104</v>
      </c>
      <c r="B14" s="2">
        <v>18</v>
      </c>
      <c r="C14" s="2">
        <v>72</v>
      </c>
    </row>
    <row r="15" spans="1:3" x14ac:dyDescent="0.25">
      <c r="A15" s="2"/>
      <c r="B15" s="2"/>
      <c r="C15" s="2"/>
    </row>
    <row r="16" spans="1:3" ht="15.75" x14ac:dyDescent="0.25">
      <c r="A16" s="5" t="s">
        <v>58</v>
      </c>
      <c r="B16" s="4"/>
      <c r="C16" s="4"/>
    </row>
    <row r="17" spans="1:3" x14ac:dyDescent="0.25">
      <c r="A17" s="2" t="s">
        <v>63</v>
      </c>
      <c r="B17" s="6" t="s">
        <v>90</v>
      </c>
      <c r="C17" s="6">
        <v>27</v>
      </c>
    </row>
    <row r="18" spans="1:3" x14ac:dyDescent="0.25">
      <c r="A18" s="2"/>
      <c r="B18" s="2"/>
      <c r="C18" s="2"/>
    </row>
    <row r="19" spans="1:3" ht="15.75" x14ac:dyDescent="0.25">
      <c r="A19" s="5" t="s">
        <v>59</v>
      </c>
      <c r="B19" s="4"/>
      <c r="C19" s="4"/>
    </row>
    <row r="20" spans="1:3" x14ac:dyDescent="0.25">
      <c r="A20" s="2" t="s">
        <v>64</v>
      </c>
      <c r="B20" s="6" t="s">
        <v>90</v>
      </c>
      <c r="C20" s="6">
        <v>90</v>
      </c>
    </row>
    <row r="21" spans="1:3" x14ac:dyDescent="0.25">
      <c r="A21" s="2" t="s">
        <v>118</v>
      </c>
      <c r="B21" s="2">
        <v>29</v>
      </c>
      <c r="C21" s="2">
        <v>58</v>
      </c>
    </row>
    <row r="22" spans="1:3" x14ac:dyDescent="0.25">
      <c r="A22" s="2" t="s">
        <v>119</v>
      </c>
      <c r="B22" s="2">
        <v>29</v>
      </c>
      <c r="C22" s="2">
        <v>58</v>
      </c>
    </row>
    <row r="23" spans="1:3" x14ac:dyDescent="0.25">
      <c r="A23" s="2" t="s">
        <v>88</v>
      </c>
      <c r="B23" s="2">
        <v>35</v>
      </c>
      <c r="C23" s="2">
        <v>70</v>
      </c>
    </row>
    <row r="24" spans="1:3" x14ac:dyDescent="0.25">
      <c r="A24" s="2" t="s">
        <v>89</v>
      </c>
      <c r="B24" s="2">
        <v>35</v>
      </c>
      <c r="C24" s="2">
        <v>70</v>
      </c>
    </row>
    <row r="25" spans="1:3" x14ac:dyDescent="0.25">
      <c r="A25" s="2" t="s">
        <v>97</v>
      </c>
      <c r="B25" s="2">
        <v>20</v>
      </c>
      <c r="C25" s="2">
        <v>40</v>
      </c>
    </row>
    <row r="26" spans="1:3" x14ac:dyDescent="0.25">
      <c r="A26" s="2" t="s">
        <v>99</v>
      </c>
      <c r="B26" s="2">
        <v>20</v>
      </c>
      <c r="C26" s="2">
        <v>40</v>
      </c>
    </row>
    <row r="27" spans="1:3" x14ac:dyDescent="0.25">
      <c r="A27" s="2" t="s">
        <v>100</v>
      </c>
      <c r="B27" s="2">
        <v>20</v>
      </c>
      <c r="C27" s="2">
        <v>40</v>
      </c>
    </row>
    <row r="28" spans="1:3" x14ac:dyDescent="0.25">
      <c r="A28" s="2" t="s">
        <v>98</v>
      </c>
      <c r="B28" s="2">
        <v>20</v>
      </c>
      <c r="C28" s="2">
        <v>40</v>
      </c>
    </row>
    <row r="29" spans="1:3" x14ac:dyDescent="0.25">
      <c r="A29" s="2" t="s">
        <v>101</v>
      </c>
      <c r="B29" s="2">
        <v>20</v>
      </c>
      <c r="C29" s="2">
        <v>40</v>
      </c>
    </row>
    <row r="30" spans="1:3" x14ac:dyDescent="0.25">
      <c r="A30" s="2"/>
      <c r="B30" s="2"/>
      <c r="C30" s="2"/>
    </row>
    <row r="31" spans="1:3" x14ac:dyDescent="0.25">
      <c r="A31" s="6" t="s">
        <v>120</v>
      </c>
      <c r="B31" s="2"/>
      <c r="C31" s="2"/>
    </row>
    <row r="32" spans="1:3" x14ac:dyDescent="0.25">
      <c r="A32" s="2" t="s">
        <v>121</v>
      </c>
      <c r="B32" s="2" t="s">
        <v>122</v>
      </c>
      <c r="C32" s="2">
        <v>21</v>
      </c>
    </row>
    <row r="33" spans="1:3" x14ac:dyDescent="0.25">
      <c r="A33" s="2" t="s">
        <v>124</v>
      </c>
      <c r="B33" s="2" t="s">
        <v>122</v>
      </c>
      <c r="C33" s="2">
        <v>21</v>
      </c>
    </row>
    <row r="34" spans="1:3" x14ac:dyDescent="0.25">
      <c r="A34" s="2" t="s">
        <v>123</v>
      </c>
      <c r="B34" s="2" t="s">
        <v>122</v>
      </c>
      <c r="C34" s="2">
        <v>15</v>
      </c>
    </row>
    <row r="35" spans="1:3" x14ac:dyDescent="0.25">
      <c r="A35" s="2"/>
      <c r="B35" s="2"/>
      <c r="C35" s="2"/>
    </row>
  </sheetData>
  <mergeCells count="2">
    <mergeCell ref="A1:C1"/>
    <mergeCell ref="A3:C3"/>
  </mergeCells>
  <printOptions horizontalCentered="1"/>
  <pageMargins left="0.2" right="0.2" top="0.25" bottom="0.75" header="0.3" footer="0"/>
  <pageSetup orientation="portrait" horizontalDpi="300" verticalDpi="300" r:id="rId1"/>
  <headerFooter>
    <oddFooter>&amp;LEHR
800-214-2221
info@ehrnet.com | www.ehrnet.com&amp;C&amp;P/&amp;N&amp;RTopiary Creations TOP03
2026 Program 
Updated 9/2/25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37"/>
  <sheetViews>
    <sheetView workbookViewId="0">
      <selection activeCell="A2" sqref="A2"/>
    </sheetView>
  </sheetViews>
  <sheetFormatPr defaultRowHeight="15" x14ac:dyDescent="0.25"/>
  <cols>
    <col min="1" max="1" width="47.28515625" style="1" customWidth="1"/>
    <col min="2" max="3" width="31" style="1" customWidth="1"/>
    <col min="4" max="4" width="14" style="1" customWidth="1"/>
  </cols>
  <sheetData>
    <row r="1" spans="1:4" ht="66" customHeight="1" x14ac:dyDescent="0.25">
      <c r="A1" s="21" t="s">
        <v>144</v>
      </c>
      <c r="B1" s="21"/>
      <c r="C1" s="21"/>
      <c r="D1" s="21"/>
    </row>
    <row r="2" spans="1:4" ht="15.75" x14ac:dyDescent="0.25">
      <c r="A2" s="5" t="s">
        <v>53</v>
      </c>
      <c r="B2" s="4" t="s">
        <v>78</v>
      </c>
      <c r="C2" s="4" t="s">
        <v>133</v>
      </c>
      <c r="D2" s="4" t="s">
        <v>134</v>
      </c>
    </row>
    <row r="3" spans="1:4" ht="18" customHeight="1" x14ac:dyDescent="0.25">
      <c r="A3" s="22" t="s">
        <v>79</v>
      </c>
      <c r="B3" s="23"/>
      <c r="C3" s="23"/>
      <c r="D3" s="24"/>
    </row>
    <row r="4" spans="1:4" x14ac:dyDescent="0.25">
      <c r="A4" s="2" t="s">
        <v>141</v>
      </c>
      <c r="B4" s="2">
        <v>56</v>
      </c>
      <c r="C4" s="2">
        <v>0</v>
      </c>
      <c r="D4" s="2">
        <f>C4/B4</f>
        <v>0</v>
      </c>
    </row>
    <row r="5" spans="1:4" x14ac:dyDescent="0.25">
      <c r="A5" s="2" t="s">
        <v>54</v>
      </c>
      <c r="B5" s="2">
        <v>56</v>
      </c>
      <c r="C5" s="2">
        <f>'2026 Program'!A5</f>
        <v>0</v>
      </c>
      <c r="D5" s="2">
        <f t="shared" ref="D5:D14" si="0">C5/B5</f>
        <v>0</v>
      </c>
    </row>
    <row r="6" spans="1:4" x14ac:dyDescent="0.25">
      <c r="A6" s="2" t="s">
        <v>66</v>
      </c>
      <c r="B6" s="2">
        <v>20</v>
      </c>
      <c r="C6" s="2">
        <v>0</v>
      </c>
      <c r="D6" s="2">
        <f t="shared" si="0"/>
        <v>0</v>
      </c>
    </row>
    <row r="7" spans="1:4" x14ac:dyDescent="0.25">
      <c r="A7" s="2" t="s">
        <v>57</v>
      </c>
      <c r="B7" s="2">
        <v>20</v>
      </c>
      <c r="C7" s="2">
        <f>'2026 Program'!A60+'2026 Program'!A61+'2026 Program'!A62+'2026 Program'!A63+'2026 Program'!A64</f>
        <v>0</v>
      </c>
      <c r="D7" s="2">
        <f t="shared" si="0"/>
        <v>0</v>
      </c>
    </row>
    <row r="8" spans="1:4" x14ac:dyDescent="0.25">
      <c r="A8" s="2" t="s">
        <v>142</v>
      </c>
      <c r="B8" s="2">
        <v>25</v>
      </c>
      <c r="C8" s="2">
        <f>'2026 Program'!A7</f>
        <v>0</v>
      </c>
      <c r="D8" s="2">
        <f t="shared" si="0"/>
        <v>0</v>
      </c>
    </row>
    <row r="9" spans="1:4" x14ac:dyDescent="0.25">
      <c r="A9" s="2" t="s">
        <v>55</v>
      </c>
      <c r="B9" s="2">
        <v>25</v>
      </c>
      <c r="C9" s="2">
        <f>'2026 Program'!A4</f>
        <v>0</v>
      </c>
      <c r="D9" s="2">
        <f t="shared" si="0"/>
        <v>0</v>
      </c>
    </row>
    <row r="10" spans="1:4" x14ac:dyDescent="0.25">
      <c r="A10" s="2" t="s">
        <v>56</v>
      </c>
      <c r="B10" s="2">
        <v>42</v>
      </c>
      <c r="C10" s="2">
        <v>0</v>
      </c>
      <c r="D10" s="2">
        <f t="shared" si="0"/>
        <v>0</v>
      </c>
    </row>
    <row r="11" spans="1:4" x14ac:dyDescent="0.25">
      <c r="A11" s="2" t="s">
        <v>65</v>
      </c>
      <c r="B11" s="2">
        <v>42</v>
      </c>
      <c r="C11" s="2">
        <f>'2026 Program'!A44+'2026 Program'!A45+'2026 Program'!A46+'2026 Program'!A47+'2026 Program'!A48</f>
        <v>0</v>
      </c>
      <c r="D11" s="2">
        <f t="shared" si="0"/>
        <v>0</v>
      </c>
    </row>
    <row r="12" spans="1:4" x14ac:dyDescent="0.25">
      <c r="A12" s="2" t="s">
        <v>77</v>
      </c>
      <c r="B12" s="2">
        <v>12</v>
      </c>
      <c r="C12" s="2" t="e">
        <f>'2026 Program'!A69+'2026 Program'!A70+'2026 Program'!A71+'2026 Program'!A72+'2026 Program'!A73</f>
        <v>#VALUE!</v>
      </c>
      <c r="D12" s="2" t="e">
        <f t="shared" si="0"/>
        <v>#VALUE!</v>
      </c>
    </row>
    <row r="13" spans="1:4" x14ac:dyDescent="0.25">
      <c r="A13" s="2" t="s">
        <v>96</v>
      </c>
      <c r="B13" s="2">
        <v>20</v>
      </c>
      <c r="C13" s="2">
        <f>'2026 Program'!A33</f>
        <v>0</v>
      </c>
      <c r="D13" s="2">
        <f t="shared" si="0"/>
        <v>0</v>
      </c>
    </row>
    <row r="14" spans="1:4" x14ac:dyDescent="0.25">
      <c r="A14" s="2" t="s">
        <v>104</v>
      </c>
      <c r="B14" s="2">
        <v>18</v>
      </c>
      <c r="C14" s="2">
        <f>'2026 Program'!A43</f>
        <v>0</v>
      </c>
      <c r="D14" s="2">
        <f t="shared" si="0"/>
        <v>0</v>
      </c>
    </row>
    <row r="15" spans="1:4" ht="15.75" x14ac:dyDescent="0.25">
      <c r="A15" s="5" t="s">
        <v>135</v>
      </c>
      <c r="B15" s="4"/>
      <c r="C15" s="4"/>
      <c r="D15" s="4" t="e">
        <f>SUM(D4:D14)/4</f>
        <v>#VALUE!</v>
      </c>
    </row>
    <row r="16" spans="1:4" x14ac:dyDescent="0.25">
      <c r="A16" s="2"/>
      <c r="B16" s="2"/>
      <c r="C16" s="2"/>
      <c r="D16" s="2"/>
    </row>
    <row r="17" spans="1:4" ht="15.75" x14ac:dyDescent="0.25">
      <c r="A17" s="5" t="s">
        <v>58</v>
      </c>
      <c r="B17" s="4"/>
      <c r="C17" s="4"/>
      <c r="D17" s="4"/>
    </row>
    <row r="18" spans="1:4" x14ac:dyDescent="0.25">
      <c r="A18" s="2" t="s">
        <v>63</v>
      </c>
      <c r="B18" s="6" t="s">
        <v>139</v>
      </c>
      <c r="C18" s="6" t="s">
        <v>90</v>
      </c>
      <c r="D18" s="6"/>
    </row>
    <row r="19" spans="1:4" x14ac:dyDescent="0.25">
      <c r="A19" s="2"/>
      <c r="C19" s="2"/>
      <c r="D19" s="2"/>
    </row>
    <row r="20" spans="1:4" ht="15.75" x14ac:dyDescent="0.25">
      <c r="A20" s="5" t="s">
        <v>59</v>
      </c>
      <c r="B20" s="4"/>
      <c r="C20" s="4"/>
      <c r="D20" s="4"/>
    </row>
    <row r="21" spans="1:4" x14ac:dyDescent="0.25">
      <c r="A21" s="2" t="s">
        <v>64</v>
      </c>
      <c r="B21" s="6" t="s">
        <v>140</v>
      </c>
      <c r="C21" s="6" t="s">
        <v>90</v>
      </c>
      <c r="D21" s="6"/>
    </row>
    <row r="22" spans="1:4" x14ac:dyDescent="0.25">
      <c r="A22" s="2" t="s">
        <v>118</v>
      </c>
      <c r="B22" s="2">
        <v>29</v>
      </c>
      <c r="C22" s="2">
        <f>'2026 Program'!A52+'2026 Program'!A53+'2026 Program'!A54+'2026 Program'!A55</f>
        <v>0</v>
      </c>
      <c r="D22" s="2">
        <f>C22/B22</f>
        <v>0</v>
      </c>
    </row>
    <row r="23" spans="1:4" x14ac:dyDescent="0.25">
      <c r="A23" s="2" t="s">
        <v>119</v>
      </c>
      <c r="B23" s="2">
        <v>29</v>
      </c>
      <c r="C23" s="2">
        <v>0</v>
      </c>
      <c r="D23" s="2">
        <f t="shared" ref="D23:D30" si="1">C23/B23</f>
        <v>0</v>
      </c>
    </row>
    <row r="24" spans="1:4" x14ac:dyDescent="0.25">
      <c r="A24" s="2" t="s">
        <v>88</v>
      </c>
      <c r="B24" s="2">
        <v>35</v>
      </c>
      <c r="C24" s="2">
        <v>0</v>
      </c>
      <c r="D24" s="2">
        <f t="shared" si="1"/>
        <v>0</v>
      </c>
    </row>
    <row r="25" spans="1:4" x14ac:dyDescent="0.25">
      <c r="A25" s="2" t="s">
        <v>89</v>
      </c>
      <c r="B25" s="2">
        <v>35</v>
      </c>
      <c r="C25" s="2">
        <v>0</v>
      </c>
      <c r="D25" s="2">
        <f t="shared" si="1"/>
        <v>0</v>
      </c>
    </row>
    <row r="26" spans="1:4" x14ac:dyDescent="0.25">
      <c r="A26" s="2" t="s">
        <v>97</v>
      </c>
      <c r="B26" s="2">
        <v>20</v>
      </c>
      <c r="C26" s="2">
        <f>'2026 Program'!A30</f>
        <v>0</v>
      </c>
      <c r="D26" s="2">
        <f t="shared" si="1"/>
        <v>0</v>
      </c>
    </row>
    <row r="27" spans="1:4" x14ac:dyDescent="0.25">
      <c r="A27" s="2" t="s">
        <v>99</v>
      </c>
      <c r="B27" s="2">
        <v>20</v>
      </c>
      <c r="C27" s="2">
        <f>'2026 Program'!A31</f>
        <v>0</v>
      </c>
      <c r="D27" s="2">
        <f t="shared" si="1"/>
        <v>0</v>
      </c>
    </row>
    <row r="28" spans="1:4" x14ac:dyDescent="0.25">
      <c r="A28" s="2" t="s">
        <v>100</v>
      </c>
      <c r="B28" s="2">
        <v>20</v>
      </c>
      <c r="C28" s="2">
        <f>'2026 Program'!A34</f>
        <v>0</v>
      </c>
      <c r="D28" s="2">
        <f t="shared" si="1"/>
        <v>0</v>
      </c>
    </row>
    <row r="29" spans="1:4" x14ac:dyDescent="0.25">
      <c r="A29" s="2" t="s">
        <v>98</v>
      </c>
      <c r="B29" s="2">
        <v>20</v>
      </c>
      <c r="C29" s="2">
        <f>'2026 Program'!A32</f>
        <v>0</v>
      </c>
      <c r="D29" s="2">
        <f t="shared" si="1"/>
        <v>0</v>
      </c>
    </row>
    <row r="30" spans="1:4" x14ac:dyDescent="0.25">
      <c r="A30" s="2" t="s">
        <v>101</v>
      </c>
      <c r="B30" s="2">
        <v>20</v>
      </c>
      <c r="C30" s="2">
        <f>'2026 Program'!A36</f>
        <v>0</v>
      </c>
      <c r="D30" s="2">
        <f t="shared" si="1"/>
        <v>0</v>
      </c>
    </row>
    <row r="31" spans="1:4" ht="15.75" x14ac:dyDescent="0.25">
      <c r="A31" s="5" t="s">
        <v>136</v>
      </c>
      <c r="B31" s="4"/>
      <c r="C31" s="4"/>
      <c r="D31" s="4">
        <f>SUM(D22:D30)/2</f>
        <v>0</v>
      </c>
    </row>
    <row r="32" spans="1:4" x14ac:dyDescent="0.25">
      <c r="A32" s="2"/>
      <c r="B32" s="2"/>
      <c r="C32" s="2"/>
      <c r="D32" s="2"/>
    </row>
    <row r="33" spans="1:4" x14ac:dyDescent="0.25">
      <c r="A33" s="6" t="s">
        <v>120</v>
      </c>
      <c r="B33" s="2"/>
      <c r="C33" s="2"/>
      <c r="D33" s="2"/>
    </row>
    <row r="34" spans="1:4" x14ac:dyDescent="0.25">
      <c r="A34" s="2" t="s">
        <v>121</v>
      </c>
      <c r="B34" s="2" t="s">
        <v>137</v>
      </c>
      <c r="C34" s="2"/>
      <c r="D34" s="2"/>
    </row>
    <row r="35" spans="1:4" x14ac:dyDescent="0.25">
      <c r="A35" s="2" t="s">
        <v>124</v>
      </c>
      <c r="B35" s="2" t="s">
        <v>137</v>
      </c>
      <c r="C35" s="2"/>
      <c r="D35" s="2"/>
    </row>
    <row r="36" spans="1:4" x14ac:dyDescent="0.25">
      <c r="A36" s="2" t="s">
        <v>123</v>
      </c>
      <c r="B36" s="2" t="s">
        <v>138</v>
      </c>
      <c r="C36" s="2"/>
      <c r="D36" s="2"/>
    </row>
    <row r="37" spans="1:4" x14ac:dyDescent="0.25">
      <c r="A37" s="2"/>
      <c r="B37" s="2"/>
      <c r="C37" s="2"/>
      <c r="D37" s="2"/>
    </row>
  </sheetData>
  <mergeCells count="2">
    <mergeCell ref="A1:D1"/>
    <mergeCell ref="A3:D3"/>
  </mergeCells>
  <printOptions horizontalCentered="1"/>
  <pageMargins left="0.2" right="0.2" top="0.25" bottom="0.75" header="0.3" footer="0"/>
  <pageSetup scale="82" orientation="portrait" horizontalDpi="300" verticalDpi="300" r:id="rId1"/>
  <headerFooter>
    <oddFooter>&amp;LEHR
800-214-2221
info@ehrnet.com | www.ehrnet.com&amp;C&amp;P/&amp;N&amp;RTopiary Creations TOP03
2026 Program 
Updated 9/2/25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Program Sheet</vt:lpstr>
      <vt:lpstr>2026 Program</vt:lpstr>
      <vt:lpstr>Rack Info</vt:lpstr>
      <vt:lpstr>Rack Calculator</vt:lpstr>
      <vt:lpstr>'Rack Calculator'!Print_Area</vt:lpstr>
      <vt:lpstr>'2026 Program'!Print_Titles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Tricia Toomey</dc:creator>
  <cp:lastModifiedBy>Tricia Toomey</cp:lastModifiedBy>
  <cp:lastPrinted>2026-03-03T15:39:15Z</cp:lastPrinted>
  <dcterms:created xsi:type="dcterms:W3CDTF">2022-06-01T18:19:09Z</dcterms:created>
  <dcterms:modified xsi:type="dcterms:W3CDTF">2026-03-12T18:18:58Z</dcterms:modified>
</cp:coreProperties>
</file>